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a na pasta colaboração\Controles SELED\Arquivos Editais\LICITAÇÕES 2024\PE 90015\Comprasgov e transparência\"/>
    </mc:Choice>
  </mc:AlternateContent>
  <bookViews>
    <workbookView xWindow="0" yWindow="0" windowWidth="14490" windowHeight="12360"/>
  </bookViews>
  <sheets>
    <sheet name="ITEM 4" sheetId="10" r:id="rId1"/>
  </sheets>
  <definedNames>
    <definedName name="_xlnm.Print_Area" localSheetId="0">'ITEM 4'!$A$1:$G$105</definedName>
  </definedNames>
  <calcPr calcId="152511"/>
</workbook>
</file>

<file path=xl/calcChain.xml><?xml version="1.0" encoding="utf-8"?>
<calcChain xmlns="http://schemas.openxmlformats.org/spreadsheetml/2006/main">
  <c r="E47" i="10" l="1"/>
  <c r="G23" i="10"/>
  <c r="E31" i="10"/>
  <c r="G28" i="10" l="1"/>
  <c r="G29" i="10"/>
  <c r="G95" i="10"/>
  <c r="G94" i="10"/>
  <c r="G93" i="10"/>
  <c r="G92" i="10"/>
  <c r="G91" i="10"/>
  <c r="G90" i="10"/>
  <c r="G86" i="10"/>
  <c r="G85" i="10"/>
  <c r="G84" i="10"/>
  <c r="G83" i="10"/>
  <c r="G82" i="10"/>
  <c r="G81" i="10"/>
  <c r="G77" i="10"/>
  <c r="G76" i="10"/>
  <c r="G75" i="10"/>
  <c r="G74" i="10"/>
  <c r="G73" i="10"/>
  <c r="G72" i="10"/>
  <c r="G62" i="10"/>
  <c r="E57" i="10"/>
  <c r="G56" i="10"/>
  <c r="G55" i="10"/>
  <c r="G54" i="10"/>
  <c r="G37" i="10"/>
  <c r="G48" i="10" s="1"/>
  <c r="G27" i="10"/>
  <c r="G26" i="10"/>
  <c r="G25" i="10"/>
  <c r="G24" i="10"/>
  <c r="G22" i="10"/>
  <c r="G21" i="10"/>
  <c r="G20" i="10"/>
  <c r="G31" i="10" s="1"/>
  <c r="G57" i="10" l="1"/>
  <c r="G64" i="10" s="1"/>
  <c r="G96" i="10"/>
  <c r="G87" i="10"/>
  <c r="G78" i="10"/>
  <c r="G98" i="10" l="1"/>
  <c r="G100" i="10"/>
</calcChain>
</file>

<file path=xl/sharedStrings.xml><?xml version="1.0" encoding="utf-8"?>
<sst xmlns="http://schemas.openxmlformats.org/spreadsheetml/2006/main" count="153" uniqueCount="97">
  <si>
    <t>DESCRIÇÃO</t>
  </si>
  <si>
    <t>BTU</t>
  </si>
  <si>
    <t>VALOR UNITÁRIO</t>
  </si>
  <si>
    <t xml:space="preserve">CONDICIONADOR DE AR SPLIT </t>
  </si>
  <si>
    <t>VALOR TOTAL (30 MESES)</t>
  </si>
  <si>
    <t>9000 a 21000</t>
  </si>
  <si>
    <t>30000 a 32000</t>
  </si>
  <si>
    <t>36000 a 60000</t>
  </si>
  <si>
    <t>Compressor</t>
  </si>
  <si>
    <t>Motor de ventilador evaporadora</t>
  </si>
  <si>
    <t>Motor de ventilador condensadora</t>
  </si>
  <si>
    <t>Placa principal</t>
  </si>
  <si>
    <t>Placa receptora de sinal</t>
  </si>
  <si>
    <t>Válvula reversora c/ bobina solenóide</t>
  </si>
  <si>
    <t xml:space="preserve">QUANTIDADE DE EQUIPAMENTOS </t>
  </si>
  <si>
    <t>VALOR TOTAL (7 MANUTENÇÕES)</t>
  </si>
  <si>
    <t>QUADRIMESTRAL</t>
  </si>
  <si>
    <t>Manutenção Preventiva</t>
  </si>
  <si>
    <t>PERIODICIDADE</t>
  </si>
  <si>
    <t>9.000 a 21.000 BTUs</t>
  </si>
  <si>
    <t>37.000 a 60.000 BTUs</t>
  </si>
  <si>
    <t>Subitem</t>
  </si>
  <si>
    <r>
      <t xml:space="preserve">Orientação de preenchimento: </t>
    </r>
    <r>
      <rPr>
        <sz val="10"/>
        <color theme="1"/>
        <rFont val="Calibri"/>
        <family val="2"/>
        <scheme val="minor"/>
      </rPr>
      <t xml:space="preserve">A licitante deverá preencher as células marcadas na cor verde. É proibido alterar as fórmulas e informações das demais células. </t>
    </r>
  </si>
  <si>
    <r>
      <t xml:space="preserve">Data da proposta: </t>
    </r>
    <r>
      <rPr>
        <sz val="10"/>
        <color theme="1"/>
        <rFont val="Calibri"/>
        <family val="2"/>
        <scheme val="minor"/>
      </rPr>
      <t>via de regra, é a data da abertura do pregão eletrônico constante no edital.</t>
    </r>
  </si>
  <si>
    <t>Valores expressos em reais (R$).</t>
  </si>
  <si>
    <t>CÉLULAS A PREENCHER</t>
  </si>
  <si>
    <t>QUANTIDADE MÁXIMA DE EXECUÇÕES ESTIMADA PARA OS 30 MESES</t>
  </si>
  <si>
    <t>Soma Manutenções Preventivas:</t>
  </si>
  <si>
    <t>Soma Manutenções Corretivas (estimativa máxima):</t>
  </si>
  <si>
    <t>Soma Equipamentos:</t>
  </si>
  <si>
    <t>Soma Execuções (estimativa máxima):</t>
  </si>
  <si>
    <t>22.000 a 36.000 BTUs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</si>
  <si>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</si>
  <si>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</si>
  <si>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</si>
  <si>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</si>
  <si>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</si>
  <si>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</si>
  <si>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</si>
  <si>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</si>
  <si>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</si>
  <si>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</si>
  <si>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</si>
  <si>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</si>
  <si>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</si>
  <si>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</si>
  <si>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</si>
  <si>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</si>
  <si>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</si>
  <si>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</si>
  <si>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</si>
  <si>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</si>
  <si>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</si>
  <si>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</si>
  <si>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</si>
  <si>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</si>
  <si>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</si>
  <si>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</si>
  <si>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</si>
  <si>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</si>
  <si>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</si>
  <si>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Soma Serviços de Substituição/Realocação:</t>
  </si>
  <si>
    <t>Soma:</t>
  </si>
  <si>
    <t>Soma Peças (estimativa máxima):</t>
  </si>
  <si>
    <t>2.30</t>
  </si>
  <si>
    <t>2.31</t>
  </si>
  <si>
    <t>2.32</t>
  </si>
  <si>
    <t>2.33</t>
  </si>
  <si>
    <t>2.34</t>
  </si>
  <si>
    <t>2.35</t>
  </si>
  <si>
    <t>2.36</t>
  </si>
  <si>
    <t>SOB DEMANDA</t>
  </si>
  <si>
    <t>Manutenção Corretiva</t>
  </si>
  <si>
    <t>Substituição ou Realocação</t>
  </si>
  <si>
    <t>Instalação Nova</t>
  </si>
  <si>
    <t>Soma Serviços de Remoção e Instalação (estimativa máxima):</t>
  </si>
  <si>
    <t>QUANTIDADE MÁXIMA 
ESTIMADA PARA 30 MESES</t>
  </si>
  <si>
    <t>TABELA DO VALOR DE PEÇAS - POLO 4</t>
  </si>
  <si>
    <t>Valor Máximo da proposta para o ITEM 4:</t>
  </si>
  <si>
    <t>2.37</t>
  </si>
  <si>
    <t>2.38</t>
  </si>
  <si>
    <t>2.39</t>
  </si>
  <si>
    <t>2.40</t>
  </si>
  <si>
    <t>2.41</t>
  </si>
  <si>
    <t>2.42</t>
  </si>
  <si>
    <t>ANEXO III - PROPOSTA DETALHADA - ITEM 4
 POLO 4 - NOROESTE/ MARINGÁ
(Vide orientação de preenchimento no final da página)</t>
  </si>
  <si>
    <t xml:space="preserve">PAD Nº  6181/2023                                      Data da Proposta: </t>
  </si>
  <si>
    <t>Empresa:</t>
  </si>
  <si>
    <t>CNPJ:</t>
  </si>
  <si>
    <t>Endereço completo (com CEP):</t>
  </si>
  <si>
    <t>E-mail(s):</t>
  </si>
  <si>
    <t>Banco:</t>
  </si>
  <si>
    <t>Agência:</t>
  </si>
  <si>
    <t>Nº da Conta Corrente:</t>
  </si>
  <si>
    <t>Nome do Representante Legal (que assinará o contrato):</t>
  </si>
  <si>
    <t>CPF do Representante Legal (que assinará o contrato):</t>
  </si>
  <si>
    <r>
      <t xml:space="preserve">Critérios para estimativa de quantitativos máximos de Manutenções Corretivas e serviços de Substituição/Realocação: </t>
    </r>
    <r>
      <rPr>
        <sz val="10"/>
        <color theme="1"/>
        <rFont val="Calibri"/>
        <family val="2"/>
        <scheme val="minor"/>
      </rPr>
      <t>20% (vinte por cento) do total de equipamentos em cada região, para cada 12 (doze) meses, com arredondamentos 
para que os quantitativos anuais sejam número inteiros.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</si>
</sst>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 &quot;#,##0.00_);[Red]\(&quot;R$ &quot;#,##0.00\)"/>
    <numFmt numFmtId="165" formatCode="&quot;R$&quot;\ #,##0.00"/>
    <numFmt numFmtId="166" formatCode="_-[$R$-416]\ * #,##0.00_-;\-[$R$-416]\ * #,##0.00_-;_-[$R$-416]\ * &quot;-&quot;??_-;_-@_-"/>
  </numFmts>
  <fonts count="26" x14ac:knownFonts="1">
    <font>
      <sz val="10"/>
      <color rgb="FF000000"/>
      <name val="Calibri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3"/>
      <color theme="1"/>
      <name val="Arial"/>
      <family val="2"/>
    </font>
    <font>
      <b/>
      <sz val="14"/>
      <color theme="1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Arial"/>
      <family val="2"/>
    </font>
    <font>
      <sz val="14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10"/>
      <color theme="1"/>
      <name val="Arial"/>
      <family val="2"/>
    </font>
    <font>
      <sz val="14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sz val="14"/>
      <color theme="0"/>
      <name val="Arial"/>
      <family val="2"/>
    </font>
    <font>
      <sz val="14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2"/>
      <color rgb="FF000000"/>
      <name val="Calibri"/>
      <family val="2"/>
      <scheme val="minor"/>
    </font>
    <font>
      <sz val="12"/>
      <color theme="0"/>
      <name val="Arial"/>
      <family val="2"/>
    </font>
    <font>
      <sz val="10"/>
      <color theme="0" tint="-0.34998626667073579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92CDDC"/>
        <bgColor rgb="FF92CDDC"/>
      </patternFill>
    </fill>
    <fill>
      <patternFill patternType="solid">
        <fgColor rgb="FFFFFFFF"/>
        <bgColor rgb="FFFFFFFF"/>
      </patternFill>
    </fill>
    <fill>
      <patternFill patternType="solid">
        <fgColor theme="8" tint="-0.499984740745262"/>
        <bgColor rgb="FF95B3D7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rgb="FF95B3D7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rgb="FF92CDDC"/>
      </patternFill>
    </fill>
    <fill>
      <patternFill patternType="solid">
        <fgColor rgb="FFA0FEB0"/>
        <bgColor indexed="64"/>
      </patternFill>
    </fill>
    <fill>
      <patternFill patternType="solid">
        <fgColor rgb="FFA0FEB0"/>
        <bgColor theme="0"/>
      </patternFill>
    </fill>
    <fill>
      <patternFill patternType="solid">
        <fgColor rgb="FFA0FEB0"/>
        <bgColor rgb="FFFFFFFF"/>
      </patternFill>
    </fill>
    <fill>
      <patternFill patternType="solid">
        <fgColor theme="8" tint="0.79998168889431442"/>
        <bgColor rgb="FF92CDDC"/>
      </patternFill>
    </fill>
    <fill>
      <patternFill patternType="solid">
        <fgColor theme="7" tint="0.79998168889431442"/>
        <bgColor rgb="FF92CDDC"/>
      </patternFill>
    </fill>
    <fill>
      <patternFill patternType="solid">
        <fgColor theme="5" tint="0.39997558519241921"/>
        <bgColor rgb="FF92CDDC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9FC5E8"/>
      </patternFill>
    </fill>
    <fill>
      <patternFill patternType="solid">
        <fgColor theme="5" tint="0.39997558519241921"/>
        <bgColor rgb="FF95B3D7"/>
      </patternFill>
    </fill>
    <fill>
      <patternFill patternType="solid">
        <fgColor rgb="FFFFB9FF"/>
        <bgColor rgb="FF92CDDC"/>
      </patternFill>
    </fill>
    <fill>
      <patternFill patternType="solid">
        <fgColor rgb="FFFFB9FF"/>
        <bgColor indexed="64"/>
      </patternFill>
    </fill>
    <fill>
      <patternFill patternType="solid">
        <fgColor rgb="FFFFB9FF"/>
        <bgColor rgb="FFFCE5CD"/>
      </patternFill>
    </fill>
    <fill>
      <patternFill patternType="solid">
        <fgColor rgb="FFFFFF66"/>
        <bgColor rgb="FF92CDDC"/>
      </patternFill>
    </fill>
    <fill>
      <patternFill patternType="solid">
        <fgColor rgb="FFFFFF66"/>
        <bgColor indexed="64"/>
      </patternFill>
    </fill>
    <fill>
      <patternFill patternType="solid">
        <fgColor rgb="FFFFFF66"/>
        <bgColor rgb="FFFFFF00"/>
      </patternFill>
    </fill>
    <fill>
      <patternFill patternType="solid">
        <fgColor rgb="FFFFB9FF"/>
        <bgColor theme="0"/>
      </patternFill>
    </fill>
  </fills>
  <borders count="58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180">
    <xf numFmtId="0" fontId="0" fillId="0" borderId="0" xfId="0" applyFont="1" applyAlignment="1"/>
    <xf numFmtId="0" fontId="6" fillId="0" borderId="21" xfId="0" applyFont="1" applyFill="1" applyBorder="1" applyAlignment="1">
      <alignment horizontal="right" vertical="center" wrapText="1"/>
    </xf>
    <xf numFmtId="165" fontId="7" fillId="0" borderId="21" xfId="0" applyNumberFormat="1" applyFont="1" applyFill="1" applyBorder="1" applyAlignment="1">
      <alignment horizontal="center" vertical="center" wrapText="1"/>
    </xf>
    <xf numFmtId="165" fontId="5" fillId="3" borderId="26" xfId="0" applyNumberFormat="1" applyFont="1" applyFill="1" applyBorder="1" applyAlignment="1">
      <alignment horizontal="center" vertical="center"/>
    </xf>
    <xf numFmtId="165" fontId="5" fillId="0" borderId="26" xfId="0" applyNumberFormat="1" applyFont="1" applyFill="1" applyBorder="1" applyAlignment="1">
      <alignment horizontal="center" vertical="center"/>
    </xf>
    <xf numFmtId="0" fontId="12" fillId="2" borderId="21" xfId="0" applyFont="1" applyFill="1" applyBorder="1" applyAlignment="1" applyProtection="1">
      <alignment horizontal="left" vertical="center" wrapText="1"/>
    </xf>
    <xf numFmtId="4" fontId="12" fillId="0" borderId="21" xfId="0" applyNumberFormat="1" applyFont="1" applyFill="1" applyBorder="1" applyAlignment="1" applyProtection="1">
      <alignment horizontal="center"/>
    </xf>
    <xf numFmtId="4" fontId="12" fillId="0" borderId="21" xfId="0" applyNumberFormat="1" applyFont="1" applyFill="1" applyBorder="1" applyAlignment="1" applyProtection="1">
      <alignment horizontal="left" vertical="center"/>
    </xf>
    <xf numFmtId="0" fontId="13" fillId="4" borderId="21" xfId="0" applyFont="1" applyFill="1" applyBorder="1" applyProtection="1"/>
    <xf numFmtId="0" fontId="13" fillId="0" borderId="21" xfId="0" applyFont="1" applyFill="1" applyBorder="1" applyProtection="1"/>
    <xf numFmtId="4" fontId="14" fillId="0" borderId="21" xfId="0" applyNumberFormat="1" applyFont="1" applyFill="1" applyBorder="1" applyAlignment="1" applyProtection="1">
      <alignment horizontal="center"/>
    </xf>
    <xf numFmtId="4" fontId="12" fillId="0" borderId="21" xfId="0" applyNumberFormat="1" applyFont="1" applyFill="1" applyBorder="1" applyAlignment="1" applyProtection="1">
      <alignment vertical="center"/>
    </xf>
    <xf numFmtId="0" fontId="3" fillId="14" borderId="24" xfId="0" applyFont="1" applyFill="1" applyBorder="1" applyAlignment="1">
      <alignment horizontal="center" vertical="center" wrapText="1"/>
    </xf>
    <xf numFmtId="4" fontId="3" fillId="14" borderId="24" xfId="0" applyNumberFormat="1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vertical="center"/>
    </xf>
    <xf numFmtId="3" fontId="15" fillId="2" borderId="21" xfId="0" applyNumberFormat="1" applyFont="1" applyFill="1" applyBorder="1" applyAlignment="1">
      <alignment horizontal="center" vertical="center"/>
    </xf>
    <xf numFmtId="165" fontId="5" fillId="3" borderId="24" xfId="0" applyNumberFormat="1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165" fontId="5" fillId="0" borderId="24" xfId="0" applyNumberFormat="1" applyFont="1" applyFill="1" applyBorder="1" applyAlignment="1">
      <alignment horizontal="center" vertical="center"/>
    </xf>
    <xf numFmtId="165" fontId="5" fillId="0" borderId="33" xfId="0" applyNumberFormat="1" applyFont="1" applyFill="1" applyBorder="1" applyAlignment="1">
      <alignment horizontal="center" vertical="center"/>
    </xf>
    <xf numFmtId="0" fontId="3" fillId="14" borderId="29" xfId="0" applyFont="1" applyFill="1" applyBorder="1" applyAlignment="1">
      <alignment horizontal="center" vertical="center" wrapText="1"/>
    </xf>
    <xf numFmtId="165" fontId="5" fillId="0" borderId="29" xfId="0" applyNumberFormat="1" applyFont="1" applyFill="1" applyBorder="1" applyAlignment="1">
      <alignment horizontal="center" vertical="center"/>
    </xf>
    <xf numFmtId="165" fontId="5" fillId="3" borderId="29" xfId="0" applyNumberFormat="1" applyFont="1" applyFill="1" applyBorder="1" applyAlignment="1">
      <alignment horizontal="center" vertical="center"/>
    </xf>
    <xf numFmtId="165" fontId="5" fillId="0" borderId="21" xfId="0" applyNumberFormat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vertical="center"/>
    </xf>
    <xf numFmtId="0" fontId="2" fillId="20" borderId="24" xfId="0" applyFont="1" applyFill="1" applyBorder="1" applyAlignment="1">
      <alignment horizontal="center" vertical="center"/>
    </xf>
    <xf numFmtId="0" fontId="2" fillId="21" borderId="24" xfId="0" applyFont="1" applyFill="1" applyBorder="1" applyAlignment="1">
      <alignment horizontal="center" vertical="center"/>
    </xf>
    <xf numFmtId="3" fontId="2" fillId="22" borderId="24" xfId="0" applyNumberFormat="1" applyFont="1" applyFill="1" applyBorder="1" applyAlignment="1">
      <alignment horizontal="center" vertical="center"/>
    </xf>
    <xf numFmtId="164" fontId="2" fillId="26" borderId="24" xfId="0" applyNumberFormat="1" applyFont="1" applyFill="1" applyBorder="1" applyAlignment="1">
      <alignment horizontal="center" vertical="center" wrapText="1"/>
    </xf>
    <xf numFmtId="0" fontId="2" fillId="16" borderId="24" xfId="0" applyFont="1" applyFill="1" applyBorder="1" applyAlignment="1">
      <alignment horizontal="center" vertical="center"/>
    </xf>
    <xf numFmtId="0" fontId="2" fillId="17" borderId="24" xfId="0" applyFont="1" applyFill="1" applyBorder="1" applyAlignment="1">
      <alignment horizontal="center" vertical="center"/>
    </xf>
    <xf numFmtId="3" fontId="2" fillId="18" borderId="24" xfId="0" applyNumberFormat="1" applyFont="1" applyFill="1" applyBorder="1" applyAlignment="1">
      <alignment horizontal="center" vertical="center"/>
    </xf>
    <xf numFmtId="0" fontId="5" fillId="19" borderId="24" xfId="0" applyFont="1" applyFill="1" applyBorder="1" applyAlignment="1">
      <alignment horizontal="center" vertical="center"/>
    </xf>
    <xf numFmtId="3" fontId="5" fillId="22" borderId="24" xfId="0" applyNumberFormat="1" applyFont="1" applyFill="1" applyBorder="1" applyAlignment="1">
      <alignment horizontal="center" vertical="center"/>
    </xf>
    <xf numFmtId="0" fontId="2" fillId="23" borderId="24" xfId="0" applyFont="1" applyFill="1" applyBorder="1" applyAlignment="1">
      <alignment horizontal="center" vertical="center"/>
    </xf>
    <xf numFmtId="0" fontId="2" fillId="24" borderId="24" xfId="0" applyFont="1" applyFill="1" applyBorder="1" applyAlignment="1">
      <alignment horizontal="center" vertical="center"/>
    </xf>
    <xf numFmtId="3" fontId="2" fillId="25" borderId="24" xfId="0" applyNumberFormat="1" applyFont="1" applyFill="1" applyBorder="1" applyAlignment="1">
      <alignment horizontal="center" vertical="center"/>
    </xf>
    <xf numFmtId="3" fontId="5" fillId="25" borderId="24" xfId="0" applyNumberFormat="1" applyFont="1" applyFill="1" applyBorder="1" applyAlignment="1">
      <alignment horizontal="center" vertical="center"/>
    </xf>
    <xf numFmtId="164" fontId="2" fillId="0" borderId="21" xfId="0" applyNumberFormat="1" applyFont="1" applyFill="1" applyBorder="1" applyAlignment="1">
      <alignment horizontal="right" vertical="center"/>
    </xf>
    <xf numFmtId="3" fontId="5" fillId="0" borderId="21" xfId="0" applyNumberFormat="1" applyFont="1" applyFill="1" applyBorder="1" applyAlignment="1">
      <alignment horizontal="center" vertical="center"/>
    </xf>
    <xf numFmtId="3" fontId="5" fillId="0" borderId="27" xfId="0" applyNumberFormat="1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3" fontId="2" fillId="0" borderId="27" xfId="0" applyNumberFormat="1" applyFont="1" applyFill="1" applyBorder="1" applyAlignment="1">
      <alignment horizontal="center" vertical="center"/>
    </xf>
    <xf numFmtId="164" fontId="2" fillId="0" borderId="21" xfId="0" applyNumberFormat="1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horizontal="center" vertical="center"/>
    </xf>
    <xf numFmtId="166" fontId="5" fillId="0" borderId="27" xfId="0" applyNumberFormat="1" applyFont="1" applyFill="1" applyBorder="1" applyAlignment="1">
      <alignment horizontal="center" vertical="center"/>
    </xf>
    <xf numFmtId="165" fontId="5" fillId="0" borderId="27" xfId="0" applyNumberFormat="1" applyFont="1" applyFill="1" applyBorder="1" applyAlignment="1">
      <alignment horizontal="center" vertical="center"/>
    </xf>
    <xf numFmtId="3" fontId="4" fillId="9" borderId="24" xfId="0" applyNumberFormat="1" applyFont="1" applyFill="1" applyBorder="1" applyAlignment="1">
      <alignment horizontal="center" vertical="center"/>
    </xf>
    <xf numFmtId="0" fontId="3" fillId="9" borderId="24" xfId="0" applyFont="1" applyFill="1" applyBorder="1" applyAlignment="1">
      <alignment horizontal="right" vertical="center" wrapText="1"/>
    </xf>
    <xf numFmtId="165" fontId="4" fillId="9" borderId="24" xfId="0" applyNumberFormat="1" applyFont="1" applyFill="1" applyBorder="1" applyAlignment="1">
      <alignment horizontal="center" vertical="center" wrapText="1"/>
    </xf>
    <xf numFmtId="165" fontId="5" fillId="21" borderId="24" xfId="0" applyNumberFormat="1" applyFont="1" applyFill="1" applyBorder="1" applyAlignment="1">
      <alignment horizontal="center" vertical="center"/>
    </xf>
    <xf numFmtId="165" fontId="5" fillId="17" borderId="24" xfId="0" applyNumberFormat="1" applyFont="1" applyFill="1" applyBorder="1" applyAlignment="1">
      <alignment horizontal="center" vertical="center"/>
    </xf>
    <xf numFmtId="165" fontId="5" fillId="24" borderId="24" xfId="0" applyNumberFormat="1" applyFont="1" applyFill="1" applyBorder="1" applyAlignment="1">
      <alignment horizontal="center" vertical="center"/>
    </xf>
    <xf numFmtId="165" fontId="4" fillId="9" borderId="31" xfId="0" applyNumberFormat="1" applyFont="1" applyFill="1" applyBorder="1" applyAlignment="1">
      <alignment horizontal="center" vertical="center" wrapText="1"/>
    </xf>
    <xf numFmtId="0" fontId="3" fillId="14" borderId="24" xfId="0" applyFont="1" applyFill="1" applyBorder="1" applyAlignment="1">
      <alignment horizontal="right" vertical="center" wrapText="1"/>
    </xf>
    <xf numFmtId="165" fontId="4" fillId="14" borderId="2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" fillId="2" borderId="21" xfId="0" applyFont="1" applyFill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vertical="center"/>
    </xf>
    <xf numFmtId="165" fontId="2" fillId="0" borderId="20" xfId="0" applyNumberFormat="1" applyFont="1" applyBorder="1" applyAlignment="1">
      <alignment horizontal="center" vertical="center"/>
    </xf>
    <xf numFmtId="0" fontId="1" fillId="0" borderId="27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vertical="center"/>
    </xf>
    <xf numFmtId="166" fontId="10" fillId="0" borderId="32" xfId="0" applyNumberFormat="1" applyFont="1" applyFill="1" applyBorder="1" applyAlignment="1">
      <alignment vertical="center"/>
    </xf>
    <xf numFmtId="0" fontId="1" fillId="0" borderId="32" xfId="0" applyFont="1" applyFill="1" applyBorder="1" applyAlignment="1">
      <alignment vertical="center"/>
    </xf>
    <xf numFmtId="0" fontId="2" fillId="2" borderId="21" xfId="0" applyFont="1" applyFill="1" applyBorder="1" applyAlignment="1">
      <alignment horizontal="center" vertical="center"/>
    </xf>
    <xf numFmtId="3" fontId="5" fillId="18" borderId="13" xfId="0" applyNumberFormat="1" applyFont="1" applyFill="1" applyBorder="1" applyAlignment="1">
      <alignment horizontal="center" vertical="center"/>
    </xf>
    <xf numFmtId="3" fontId="5" fillId="22" borderId="13" xfId="0" applyNumberFormat="1" applyFont="1" applyFill="1" applyBorder="1" applyAlignment="1">
      <alignment horizontal="center" vertical="center"/>
    </xf>
    <xf numFmtId="0" fontId="2" fillId="23" borderId="26" xfId="0" applyFont="1" applyFill="1" applyBorder="1" applyAlignment="1">
      <alignment horizontal="center" vertical="center"/>
    </xf>
    <xf numFmtId="0" fontId="2" fillId="24" borderId="26" xfId="0" applyFont="1" applyFill="1" applyBorder="1" applyAlignment="1">
      <alignment horizontal="center" vertical="center"/>
    </xf>
    <xf numFmtId="3" fontId="2" fillId="25" borderId="26" xfId="0" applyNumberFormat="1" applyFont="1" applyFill="1" applyBorder="1" applyAlignment="1">
      <alignment horizontal="center" vertical="center"/>
    </xf>
    <xf numFmtId="3" fontId="10" fillId="25" borderId="16" xfId="0" applyNumberFormat="1" applyFont="1" applyFill="1" applyBorder="1" applyAlignment="1">
      <alignment horizontal="center" vertical="center"/>
    </xf>
    <xf numFmtId="165" fontId="4" fillId="0" borderId="21" xfId="0" applyNumberFormat="1" applyFont="1" applyFill="1" applyBorder="1" applyAlignment="1">
      <alignment horizontal="center" vertical="center"/>
    </xf>
    <xf numFmtId="0" fontId="1" fillId="0" borderId="21" xfId="0" applyFont="1" applyBorder="1" applyAlignment="1">
      <alignment vertical="center" wrapText="1"/>
    </xf>
    <xf numFmtId="0" fontId="2" fillId="0" borderId="24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165" fontId="4" fillId="15" borderId="25" xfId="0" applyNumberFormat="1" applyFont="1" applyFill="1" applyBorder="1" applyAlignment="1">
      <alignment horizontal="center" vertical="center"/>
    </xf>
    <xf numFmtId="0" fontId="2" fillId="14" borderId="24" xfId="0" applyFont="1" applyFill="1" applyBorder="1" applyAlignment="1">
      <alignment horizontal="right" vertical="center" wrapText="1"/>
    </xf>
    <xf numFmtId="0" fontId="2" fillId="9" borderId="24" xfId="0" applyFont="1" applyFill="1" applyBorder="1" applyAlignment="1">
      <alignment horizontal="right" vertical="center" wrapText="1"/>
    </xf>
    <xf numFmtId="165" fontId="2" fillId="14" borderId="24" xfId="0" applyNumberFormat="1" applyFont="1" applyFill="1" applyBorder="1" applyAlignment="1">
      <alignment horizontal="center" vertical="center" wrapText="1"/>
    </xf>
    <xf numFmtId="165" fontId="5" fillId="9" borderId="24" xfId="0" applyNumberFormat="1" applyFont="1" applyFill="1" applyBorder="1" applyAlignment="1">
      <alignment horizontal="center" vertical="center" wrapText="1"/>
    </xf>
    <xf numFmtId="3" fontId="5" fillId="9" borderId="24" xfId="0" applyNumberFormat="1" applyFont="1" applyFill="1" applyBorder="1" applyAlignment="1">
      <alignment horizontal="center" vertical="center"/>
    </xf>
    <xf numFmtId="0" fontId="2" fillId="23" borderId="29" xfId="0" applyFont="1" applyFill="1" applyBorder="1" applyAlignment="1">
      <alignment horizontal="center" vertical="center"/>
    </xf>
    <xf numFmtId="0" fontId="2" fillId="24" borderId="2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vertical="center"/>
    </xf>
    <xf numFmtId="0" fontId="0" fillId="0" borderId="28" xfId="0" applyFont="1" applyBorder="1" applyAlignment="1">
      <alignment vertical="center"/>
    </xf>
    <xf numFmtId="0" fontId="8" fillId="0" borderId="0" xfId="0" applyFont="1" applyAlignment="1" applyProtection="1"/>
    <xf numFmtId="0" fontId="12" fillId="12" borderId="30" xfId="0" applyFont="1" applyFill="1" applyBorder="1" applyAlignment="1" applyProtection="1">
      <alignment horizontal="center" vertical="center" wrapText="1"/>
    </xf>
    <xf numFmtId="0" fontId="14" fillId="4" borderId="21" xfId="0" applyFont="1" applyFill="1" applyBorder="1" applyAlignment="1" applyProtection="1">
      <alignment horizontal="left" vertical="center"/>
    </xf>
    <xf numFmtId="166" fontId="5" fillId="11" borderId="24" xfId="0" applyNumberFormat="1" applyFont="1" applyFill="1" applyBorder="1" applyAlignment="1" applyProtection="1">
      <alignment horizontal="center" vertical="center"/>
      <protection locked="0"/>
    </xf>
    <xf numFmtId="166" fontId="5" fillId="12" borderId="22" xfId="0" applyNumberFormat="1" applyFont="1" applyFill="1" applyBorder="1" applyAlignment="1" applyProtection="1">
      <alignment horizontal="center" vertical="center" wrapText="1"/>
      <protection locked="0"/>
    </xf>
    <xf numFmtId="166" fontId="5" fillId="12" borderId="14" xfId="0" applyNumberFormat="1" applyFont="1" applyFill="1" applyBorder="1" applyAlignment="1" applyProtection="1">
      <alignment horizontal="center" vertical="center" wrapText="1"/>
      <protection locked="0"/>
    </xf>
    <xf numFmtId="166" fontId="5" fillId="13" borderId="12" xfId="0" applyNumberFormat="1" applyFont="1" applyFill="1" applyBorder="1" applyAlignment="1" applyProtection="1">
      <alignment horizontal="center" vertical="center" wrapText="1"/>
      <protection locked="0"/>
    </xf>
    <xf numFmtId="166" fontId="5" fillId="13" borderId="20" xfId="0" applyNumberFormat="1" applyFont="1" applyFill="1" applyBorder="1" applyAlignment="1" applyProtection="1">
      <alignment horizontal="center" vertical="center" wrapText="1"/>
      <protection locked="0"/>
    </xf>
    <xf numFmtId="166" fontId="5" fillId="13" borderId="40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5" xfId="0" applyFont="1" applyFill="1" applyBorder="1" applyAlignment="1">
      <alignment vertical="center"/>
    </xf>
    <xf numFmtId="0" fontId="3" fillId="14" borderId="24" xfId="0" applyFont="1" applyFill="1" applyBorder="1" applyAlignment="1">
      <alignment horizontal="right" vertical="center" wrapText="1"/>
    </xf>
    <xf numFmtId="0" fontId="18" fillId="5" borderId="21" xfId="0" applyFont="1" applyFill="1" applyBorder="1" applyAlignment="1">
      <alignment horizontal="center" vertical="center" wrapText="1"/>
    </xf>
    <xf numFmtId="0" fontId="19" fillId="6" borderId="21" xfId="0" applyFont="1" applyFill="1" applyBorder="1" applyAlignment="1">
      <alignment vertical="center"/>
    </xf>
    <xf numFmtId="0" fontId="20" fillId="6" borderId="21" xfId="0" applyFont="1" applyFill="1" applyBorder="1" applyAlignment="1">
      <alignment vertical="center"/>
    </xf>
    <xf numFmtId="0" fontId="7" fillId="7" borderId="1" xfId="0" applyFont="1" applyFill="1" applyBorder="1" applyAlignment="1">
      <alignment horizontal="center" vertical="center" wrapText="1"/>
    </xf>
    <xf numFmtId="0" fontId="16" fillId="8" borderId="2" xfId="0" applyFont="1" applyFill="1" applyBorder="1" applyAlignment="1">
      <alignment vertical="center"/>
    </xf>
    <xf numFmtId="0" fontId="16" fillId="8" borderId="3" xfId="0" applyFont="1" applyFill="1" applyBorder="1" applyAlignment="1">
      <alignment vertical="center"/>
    </xf>
    <xf numFmtId="0" fontId="16" fillId="8" borderId="6" xfId="0" applyFont="1" applyFill="1" applyBorder="1" applyAlignment="1">
      <alignment vertical="center"/>
    </xf>
    <xf numFmtId="0" fontId="11" fillId="8" borderId="0" xfId="0" applyFont="1" applyFill="1" applyAlignment="1">
      <alignment vertical="center"/>
    </xf>
    <xf numFmtId="0" fontId="16" fillId="8" borderId="7" xfId="0" applyFont="1" applyFill="1" applyBorder="1" applyAlignment="1">
      <alignment vertical="center"/>
    </xf>
    <xf numFmtId="0" fontId="16" fillId="8" borderId="8" xfId="0" applyFont="1" applyFill="1" applyBorder="1" applyAlignment="1">
      <alignment vertical="center"/>
    </xf>
    <xf numFmtId="0" fontId="16" fillId="8" borderId="9" xfId="0" applyFont="1" applyFill="1" applyBorder="1" applyAlignment="1">
      <alignment vertical="center"/>
    </xf>
    <xf numFmtId="0" fontId="16" fillId="8" borderId="10" xfId="0" applyFont="1" applyFill="1" applyBorder="1" applyAlignment="1">
      <alignment vertical="center"/>
    </xf>
    <xf numFmtId="164" fontId="2" fillId="9" borderId="30" xfId="0" applyNumberFormat="1" applyFont="1" applyFill="1" applyBorder="1" applyAlignment="1">
      <alignment horizontal="right" vertical="center"/>
    </xf>
    <xf numFmtId="164" fontId="2" fillId="9" borderId="31" xfId="0" applyNumberFormat="1" applyFont="1" applyFill="1" applyBorder="1" applyAlignment="1">
      <alignment horizontal="right" vertical="center"/>
    </xf>
    <xf numFmtId="164" fontId="2" fillId="2" borderId="24" xfId="0" applyNumberFormat="1" applyFont="1" applyFill="1" applyBorder="1" applyAlignment="1">
      <alignment horizontal="center" vertical="center" wrapText="1"/>
    </xf>
    <xf numFmtId="0" fontId="1" fillId="0" borderId="24" xfId="0" applyFont="1" applyBorder="1" applyAlignment="1">
      <alignment vertical="center" wrapText="1"/>
    </xf>
    <xf numFmtId="1" fontId="5" fillId="0" borderId="24" xfId="0" applyNumberFormat="1" applyFont="1" applyFill="1" applyBorder="1" applyAlignment="1">
      <alignment horizontal="center" vertical="center"/>
    </xf>
    <xf numFmtId="1" fontId="10" fillId="0" borderId="24" xfId="0" applyNumberFormat="1" applyFont="1" applyFill="1" applyBorder="1" applyAlignment="1">
      <alignment vertical="center"/>
    </xf>
    <xf numFmtId="166" fontId="5" fillId="12" borderId="24" xfId="0" applyNumberFormat="1" applyFont="1" applyFill="1" applyBorder="1" applyAlignment="1" applyProtection="1">
      <alignment horizontal="center" vertical="center" wrapText="1"/>
      <protection locked="0"/>
    </xf>
    <xf numFmtId="166" fontId="10" fillId="11" borderId="24" xfId="0" applyNumberFormat="1" applyFont="1" applyFill="1" applyBorder="1" applyAlignment="1" applyProtection="1">
      <alignment vertical="center"/>
      <protection locked="0"/>
    </xf>
    <xf numFmtId="165" fontId="5" fillId="0" borderId="24" xfId="0" applyNumberFormat="1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vertical="center"/>
    </xf>
    <xf numFmtId="164" fontId="2" fillId="2" borderId="26" xfId="0" applyNumberFormat="1" applyFont="1" applyFill="1" applyBorder="1" applyAlignment="1">
      <alignment horizontal="center" vertical="center"/>
    </xf>
    <xf numFmtId="164" fontId="2" fillId="2" borderId="49" xfId="0" applyNumberFormat="1" applyFont="1" applyFill="1" applyBorder="1" applyAlignment="1">
      <alignment horizontal="center" vertical="center"/>
    </xf>
    <xf numFmtId="164" fontId="2" fillId="2" borderId="29" xfId="0" applyNumberFormat="1" applyFont="1" applyFill="1" applyBorder="1" applyAlignment="1">
      <alignment horizontal="center" vertical="center"/>
    </xf>
    <xf numFmtId="0" fontId="3" fillId="9" borderId="30" xfId="0" applyFont="1" applyFill="1" applyBorder="1" applyAlignment="1">
      <alignment horizontal="right" vertical="center" wrapText="1"/>
    </xf>
    <xf numFmtId="0" fontId="3" fillId="9" borderId="31" xfId="0" applyFont="1" applyFill="1" applyBorder="1" applyAlignment="1">
      <alignment horizontal="right" vertical="center" wrapText="1"/>
    </xf>
    <xf numFmtId="0" fontId="1" fillId="0" borderId="26" xfId="0" applyFont="1" applyBorder="1" applyAlignment="1">
      <alignment vertical="center" wrapText="1"/>
    </xf>
    <xf numFmtId="164" fontId="3" fillId="9" borderId="24" xfId="0" applyNumberFormat="1" applyFont="1" applyFill="1" applyBorder="1" applyAlignment="1">
      <alignment horizontal="right" vertical="center"/>
    </xf>
    <xf numFmtId="0" fontId="23" fillId="9" borderId="50" xfId="0" applyFont="1" applyFill="1" applyBorder="1" applyAlignment="1" applyProtection="1"/>
    <xf numFmtId="0" fontId="23" fillId="9" borderId="51" xfId="0" applyFont="1" applyFill="1" applyBorder="1" applyAlignment="1" applyProtection="1"/>
    <xf numFmtId="0" fontId="23" fillId="9" borderId="52" xfId="0" applyFont="1" applyFill="1" applyBorder="1" applyAlignment="1" applyProtection="1"/>
    <xf numFmtId="0" fontId="21" fillId="0" borderId="24" xfId="0" applyFont="1" applyBorder="1" applyAlignment="1">
      <alignment horizontal="left" vertical="center" wrapText="1"/>
    </xf>
    <xf numFmtId="0" fontId="1" fillId="0" borderId="24" xfId="0" applyFont="1" applyBorder="1" applyAlignment="1">
      <alignment vertical="center"/>
    </xf>
    <xf numFmtId="0" fontId="21" fillId="0" borderId="24" xfId="0" applyFont="1" applyFill="1" applyBorder="1" applyAlignment="1">
      <alignment horizontal="left" vertical="center" wrapText="1"/>
    </xf>
    <xf numFmtId="0" fontId="7" fillId="7" borderId="41" xfId="0" applyFont="1" applyFill="1" applyBorder="1" applyAlignment="1">
      <alignment horizontal="center" vertical="center" wrapText="1"/>
    </xf>
    <xf numFmtId="0" fontId="16" fillId="8" borderId="42" xfId="0" applyFont="1" applyFill="1" applyBorder="1" applyAlignment="1">
      <alignment vertical="center"/>
    </xf>
    <xf numFmtId="0" fontId="16" fillId="8" borderId="43" xfId="0" applyFont="1" applyFill="1" applyBorder="1" applyAlignment="1">
      <alignment vertical="center"/>
    </xf>
    <xf numFmtId="0" fontId="16" fillId="8" borderId="44" xfId="0" applyFont="1" applyFill="1" applyBorder="1" applyAlignment="1">
      <alignment vertical="center"/>
    </xf>
    <xf numFmtId="0" fontId="11" fillId="8" borderId="21" xfId="0" applyFont="1" applyFill="1" applyBorder="1" applyAlignment="1">
      <alignment vertical="center"/>
    </xf>
    <xf numFmtId="0" fontId="16" fillId="8" borderId="45" xfId="0" applyFont="1" applyFill="1" applyBorder="1" applyAlignment="1">
      <alignment vertical="center"/>
    </xf>
    <xf numFmtId="0" fontId="16" fillId="8" borderId="46" xfId="0" applyFont="1" applyFill="1" applyBorder="1" applyAlignment="1">
      <alignment vertical="center"/>
    </xf>
    <xf numFmtId="0" fontId="16" fillId="8" borderId="47" xfId="0" applyFont="1" applyFill="1" applyBorder="1" applyAlignment="1">
      <alignment vertical="center"/>
    </xf>
    <xf numFmtId="0" fontId="16" fillId="8" borderId="48" xfId="0" applyFont="1" applyFill="1" applyBorder="1" applyAlignment="1">
      <alignment vertical="center"/>
    </xf>
    <xf numFmtId="0" fontId="3" fillId="9" borderId="29" xfId="0" applyFont="1" applyFill="1" applyBorder="1" applyAlignment="1">
      <alignment horizontal="center" vertical="center"/>
    </xf>
    <xf numFmtId="0" fontId="1" fillId="9" borderId="29" xfId="0" applyFont="1" applyFill="1" applyBorder="1" applyAlignment="1">
      <alignment vertical="center"/>
    </xf>
    <xf numFmtId="0" fontId="3" fillId="7" borderId="36" xfId="0" applyFont="1" applyFill="1" applyBorder="1" applyAlignment="1">
      <alignment horizontal="center" vertical="center" wrapText="1"/>
    </xf>
    <xf numFmtId="0" fontId="22" fillId="8" borderId="21" xfId="0" applyFont="1" applyFill="1" applyBorder="1" applyAlignment="1">
      <alignment vertical="center"/>
    </xf>
    <xf numFmtId="0" fontId="22" fillId="8" borderId="37" xfId="0" applyFont="1" applyFill="1" applyBorder="1" applyAlignment="1">
      <alignment vertical="center"/>
    </xf>
    <xf numFmtId="0" fontId="22" fillId="8" borderId="38" xfId="0" applyFont="1" applyFill="1" applyBorder="1" applyAlignment="1">
      <alignment vertical="center"/>
    </xf>
    <xf numFmtId="0" fontId="14" fillId="8" borderId="28" xfId="0" applyFont="1" applyFill="1" applyBorder="1" applyAlignment="1">
      <alignment vertical="center"/>
    </xf>
    <xf numFmtId="0" fontId="22" fillId="8" borderId="39" xfId="0" applyFont="1" applyFill="1" applyBorder="1" applyAlignment="1">
      <alignment vertical="center"/>
    </xf>
    <xf numFmtId="0" fontId="21" fillId="0" borderId="26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vertical="center"/>
    </xf>
    <xf numFmtId="0" fontId="3" fillId="7" borderId="34" xfId="0" applyFont="1" applyFill="1" applyBorder="1" applyAlignment="1">
      <alignment horizontal="center" vertical="center" wrapText="1"/>
    </xf>
    <xf numFmtId="0" fontId="22" fillId="8" borderId="27" xfId="0" applyFont="1" applyFill="1" applyBorder="1" applyAlignment="1">
      <alignment vertical="center"/>
    </xf>
    <xf numFmtId="0" fontId="22" fillId="8" borderId="35" xfId="0" applyFont="1" applyFill="1" applyBorder="1" applyAlignment="1">
      <alignment vertical="center"/>
    </xf>
    <xf numFmtId="0" fontId="21" fillId="0" borderId="29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vertical="center"/>
    </xf>
    <xf numFmtId="0" fontId="19" fillId="11" borderId="53" xfId="0" applyFont="1" applyFill="1" applyBorder="1" applyAlignment="1" applyProtection="1">
      <alignment horizontal="center" vertical="center"/>
      <protection locked="0"/>
    </xf>
    <xf numFmtId="0" fontId="19" fillId="11" borderId="32" xfId="0" applyFont="1" applyFill="1" applyBorder="1" applyAlignment="1" applyProtection="1">
      <alignment horizontal="center" vertical="center"/>
      <protection locked="0"/>
    </xf>
    <xf numFmtId="0" fontId="19" fillId="11" borderId="31" xfId="0" applyFont="1" applyFill="1" applyBorder="1" applyAlignment="1" applyProtection="1">
      <alignment horizontal="center" vertical="center"/>
      <protection locked="0"/>
    </xf>
    <xf numFmtId="0" fontId="23" fillId="9" borderId="54" xfId="0" applyFont="1" applyFill="1" applyBorder="1" applyAlignment="1" applyProtection="1"/>
    <xf numFmtId="0" fontId="23" fillId="9" borderId="55" xfId="0" applyFont="1" applyFill="1" applyBorder="1" applyAlignment="1" applyProtection="1"/>
    <xf numFmtId="0" fontId="23" fillId="9" borderId="15" xfId="0" applyFont="1" applyFill="1" applyBorder="1" applyAlignment="1" applyProtection="1"/>
    <xf numFmtId="0" fontId="24" fillId="9" borderId="30" xfId="0" applyFont="1" applyFill="1" applyBorder="1" applyAlignment="1">
      <alignment vertical="center"/>
    </xf>
    <xf numFmtId="0" fontId="24" fillId="9" borderId="32" xfId="0" applyFont="1" applyFill="1" applyBorder="1" applyAlignment="1">
      <alignment vertical="center"/>
    </xf>
    <xf numFmtId="0" fontId="24" fillId="9" borderId="31" xfId="0" applyFont="1" applyFill="1" applyBorder="1" applyAlignment="1">
      <alignment vertical="center"/>
    </xf>
    <xf numFmtId="0" fontId="23" fillId="9" borderId="56" xfId="0" applyFont="1" applyFill="1" applyBorder="1" applyAlignment="1" applyProtection="1"/>
    <xf numFmtId="0" fontId="23" fillId="9" borderId="57" xfId="0" applyFont="1" applyFill="1" applyBorder="1" applyAlignment="1" applyProtection="1"/>
    <xf numFmtId="0" fontId="23" fillId="9" borderId="23" xfId="0" applyFont="1" applyFill="1" applyBorder="1" applyAlignment="1" applyProtection="1"/>
    <xf numFmtId="4" fontId="12" fillId="0" borderId="21" xfId="0" applyNumberFormat="1" applyFont="1" applyFill="1" applyBorder="1" applyAlignment="1" applyProtection="1">
      <alignment horizontal="left" wrapText="1"/>
    </xf>
    <xf numFmtId="0" fontId="17" fillId="10" borderId="21" xfId="0" applyFont="1" applyFill="1" applyBorder="1" applyAlignment="1">
      <alignment horizontal="right" vertical="center"/>
    </xf>
    <xf numFmtId="0" fontId="17" fillId="10" borderId="45" xfId="0" applyFont="1" applyFill="1" applyBorder="1" applyAlignment="1">
      <alignment horizontal="right" vertical="center"/>
    </xf>
    <xf numFmtId="0" fontId="21" fillId="0" borderId="29" xfId="0" applyFont="1" applyBorder="1" applyAlignment="1">
      <alignment horizontal="left" vertical="center" wrapText="1"/>
    </xf>
    <xf numFmtId="0" fontId="1" fillId="0" borderId="29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0FEB0"/>
      <color rgb="FFFFFF66"/>
      <color rgb="FFFFB9FF"/>
      <color rgb="FFFF66FF"/>
      <color rgb="FF96FD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3"/>
  <sheetViews>
    <sheetView showGridLines="0" tabSelected="1" view="pageBreakPreview" zoomScale="90" zoomScaleNormal="90" zoomScaleSheetLayoutView="90" workbookViewId="0">
      <pane ySplit="3" topLeftCell="A4" activePane="bottomLeft" state="frozen"/>
      <selection pane="bottomLeft" activeCell="D12" sqref="D12:G12"/>
    </sheetView>
  </sheetViews>
  <sheetFormatPr defaultColWidth="12.5703125" defaultRowHeight="12.75" x14ac:dyDescent="0.2"/>
  <cols>
    <col min="1" max="1" width="9.7109375" style="58" customWidth="1"/>
    <col min="2" max="2" width="30.42578125" style="58" customWidth="1"/>
    <col min="3" max="3" width="13.42578125" style="58" customWidth="1"/>
    <col min="4" max="4" width="20.7109375" style="58" customWidth="1"/>
    <col min="5" max="7" width="40.7109375" style="58" customWidth="1"/>
    <col min="8" max="19" width="7" style="58" customWidth="1"/>
    <col min="20" max="16384" width="12.5703125" style="58"/>
  </cols>
  <sheetData>
    <row r="1" spans="1:19" ht="20.25" customHeight="1" x14ac:dyDescent="0.2">
      <c r="A1" s="104" t="s">
        <v>85</v>
      </c>
      <c r="B1" s="105"/>
      <c r="C1" s="105"/>
      <c r="D1" s="105"/>
      <c r="E1" s="105"/>
      <c r="F1" s="105"/>
      <c r="G1" s="105"/>
      <c r="H1" s="56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20.25" customHeight="1" x14ac:dyDescent="0.2">
      <c r="A2" s="105"/>
      <c r="B2" s="106"/>
      <c r="C2" s="106"/>
      <c r="D2" s="106"/>
      <c r="E2" s="106"/>
      <c r="F2" s="106"/>
      <c r="G2" s="105"/>
      <c r="H2" s="56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19" ht="20.25" customHeight="1" thickBot="1" x14ac:dyDescent="0.25">
      <c r="A3" s="105"/>
      <c r="B3" s="105"/>
      <c r="C3" s="105"/>
      <c r="D3" s="105"/>
      <c r="E3" s="105"/>
      <c r="F3" s="105"/>
      <c r="G3" s="105"/>
      <c r="H3" s="56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</row>
    <row r="4" spans="1:19" ht="20.25" customHeight="1" thickBot="1" x14ac:dyDescent="0.3">
      <c r="A4" s="133" t="s">
        <v>86</v>
      </c>
      <c r="B4" s="134"/>
      <c r="C4" s="135"/>
      <c r="D4" s="163"/>
      <c r="E4" s="164"/>
      <c r="F4" s="164"/>
      <c r="G4" s="165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19" ht="20.25" customHeight="1" x14ac:dyDescent="0.25">
      <c r="A5" s="133" t="s">
        <v>87</v>
      </c>
      <c r="B5" s="134"/>
      <c r="C5" s="135"/>
      <c r="D5" s="163"/>
      <c r="E5" s="164"/>
      <c r="F5" s="164"/>
      <c r="G5" s="165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</row>
    <row r="6" spans="1:19" ht="20.25" customHeight="1" x14ac:dyDescent="0.25">
      <c r="A6" s="166" t="s">
        <v>88</v>
      </c>
      <c r="B6" s="167"/>
      <c r="C6" s="168"/>
      <c r="D6" s="163"/>
      <c r="E6" s="164"/>
      <c r="F6" s="164"/>
      <c r="G6" s="165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</row>
    <row r="7" spans="1:19" ht="20.25" customHeight="1" x14ac:dyDescent="0.25">
      <c r="A7" s="166" t="s">
        <v>89</v>
      </c>
      <c r="B7" s="167"/>
      <c r="C7" s="168"/>
      <c r="D7" s="163"/>
      <c r="E7" s="164"/>
      <c r="F7" s="164"/>
      <c r="G7" s="165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</row>
    <row r="8" spans="1:19" ht="20.25" customHeight="1" x14ac:dyDescent="0.2">
      <c r="A8" s="169"/>
      <c r="B8" s="170"/>
      <c r="C8" s="171"/>
      <c r="D8" s="163"/>
      <c r="E8" s="164"/>
      <c r="F8" s="164"/>
      <c r="G8" s="165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</row>
    <row r="9" spans="1:19" ht="20.25" customHeight="1" x14ac:dyDescent="0.25">
      <c r="A9" s="166" t="s">
        <v>90</v>
      </c>
      <c r="B9" s="167"/>
      <c r="C9" s="168"/>
      <c r="D9" s="163"/>
      <c r="E9" s="164"/>
      <c r="F9" s="164"/>
      <c r="G9" s="165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</row>
    <row r="10" spans="1:19" ht="20.25" customHeight="1" x14ac:dyDescent="0.25">
      <c r="A10" s="166" t="s">
        <v>91</v>
      </c>
      <c r="B10" s="167"/>
      <c r="C10" s="168"/>
      <c r="D10" s="163"/>
      <c r="E10" s="164"/>
      <c r="F10" s="164"/>
      <c r="G10" s="165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</row>
    <row r="11" spans="1:19" ht="20.25" customHeight="1" x14ac:dyDescent="0.25">
      <c r="A11" s="166" t="s">
        <v>92</v>
      </c>
      <c r="B11" s="167"/>
      <c r="C11" s="168"/>
      <c r="D11" s="163"/>
      <c r="E11" s="164"/>
      <c r="F11" s="164"/>
      <c r="G11" s="165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</row>
    <row r="12" spans="1:19" ht="20.25" customHeight="1" x14ac:dyDescent="0.25">
      <c r="A12" s="166" t="s">
        <v>93</v>
      </c>
      <c r="B12" s="167"/>
      <c r="C12" s="168"/>
      <c r="D12" s="163"/>
      <c r="E12" s="164"/>
      <c r="F12" s="164"/>
      <c r="G12" s="165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</row>
    <row r="13" spans="1:19" ht="20.25" customHeight="1" x14ac:dyDescent="0.25">
      <c r="A13" s="166" t="s">
        <v>94</v>
      </c>
      <c r="B13" s="167"/>
      <c r="C13" s="168"/>
      <c r="D13" s="163"/>
      <c r="E13" s="164"/>
      <c r="F13" s="164"/>
      <c r="G13" s="165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</row>
    <row r="14" spans="1:19" ht="20.25" customHeight="1" thickBot="1" x14ac:dyDescent="0.3">
      <c r="A14" s="172" t="s">
        <v>95</v>
      </c>
      <c r="B14" s="173"/>
      <c r="C14" s="174"/>
      <c r="D14" s="163"/>
      <c r="E14" s="164"/>
      <c r="F14" s="164"/>
      <c r="G14" s="165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</row>
    <row r="15" spans="1:19" ht="15.75" customHeight="1" thickTop="1" thickBot="1" x14ac:dyDescent="0.25"/>
    <row r="16" spans="1:19" ht="12.75" customHeight="1" thickTop="1" x14ac:dyDescent="0.2">
      <c r="A16" s="107" t="s">
        <v>17</v>
      </c>
      <c r="B16" s="108"/>
      <c r="C16" s="108"/>
      <c r="D16" s="108"/>
      <c r="E16" s="108"/>
      <c r="F16" s="108"/>
      <c r="G16" s="109"/>
      <c r="H16" s="56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</row>
    <row r="17" spans="1:19" ht="12.75" customHeight="1" x14ac:dyDescent="0.2">
      <c r="A17" s="110"/>
      <c r="B17" s="111"/>
      <c r="C17" s="111"/>
      <c r="D17" s="111"/>
      <c r="E17" s="111"/>
      <c r="F17" s="111"/>
      <c r="G17" s="112"/>
      <c r="H17" s="56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</row>
    <row r="18" spans="1:19" ht="12.75" customHeight="1" thickBot="1" x14ac:dyDescent="0.25">
      <c r="A18" s="113"/>
      <c r="B18" s="114"/>
      <c r="C18" s="114"/>
      <c r="D18" s="114"/>
      <c r="E18" s="114"/>
      <c r="F18" s="114"/>
      <c r="G18" s="115"/>
      <c r="H18" s="56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</row>
    <row r="19" spans="1:19" ht="30" customHeight="1" thickTop="1" x14ac:dyDescent="0.2">
      <c r="A19" s="12" t="s">
        <v>21</v>
      </c>
      <c r="B19" s="12" t="s">
        <v>0</v>
      </c>
      <c r="C19" s="12" t="s">
        <v>1</v>
      </c>
      <c r="D19" s="13" t="s">
        <v>18</v>
      </c>
      <c r="E19" s="12" t="s">
        <v>14</v>
      </c>
      <c r="F19" s="12" t="s">
        <v>2</v>
      </c>
      <c r="G19" s="12" t="s">
        <v>15</v>
      </c>
      <c r="H19" s="102">
        <v>153</v>
      </c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</row>
    <row r="20" spans="1:19" ht="20.100000000000001" customHeight="1" x14ac:dyDescent="0.2">
      <c r="A20" s="29" t="s">
        <v>32</v>
      </c>
      <c r="B20" s="30" t="s">
        <v>3</v>
      </c>
      <c r="C20" s="31">
        <v>9000</v>
      </c>
      <c r="D20" s="126" t="s">
        <v>16</v>
      </c>
      <c r="E20" s="32">
        <v>6</v>
      </c>
      <c r="F20" s="96"/>
      <c r="G20" s="51">
        <f>(E20*F20)*7</f>
        <v>0</v>
      </c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</row>
    <row r="21" spans="1:19" ht="20.100000000000001" customHeight="1" x14ac:dyDescent="0.2">
      <c r="A21" s="29" t="s">
        <v>33</v>
      </c>
      <c r="B21" s="30" t="s">
        <v>3</v>
      </c>
      <c r="C21" s="31">
        <v>12000</v>
      </c>
      <c r="D21" s="127"/>
      <c r="E21" s="32">
        <v>50</v>
      </c>
      <c r="F21" s="96"/>
      <c r="G21" s="51">
        <f t="shared" ref="G21:G28" si="0">(E21*F21)*7</f>
        <v>0</v>
      </c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</row>
    <row r="22" spans="1:19" ht="20.100000000000001" customHeight="1" x14ac:dyDescent="0.2">
      <c r="A22" s="29" t="s">
        <v>34</v>
      </c>
      <c r="B22" s="30" t="s">
        <v>3</v>
      </c>
      <c r="C22" s="31">
        <v>13000</v>
      </c>
      <c r="D22" s="127"/>
      <c r="E22" s="32">
        <v>4</v>
      </c>
      <c r="F22" s="96"/>
      <c r="G22" s="51">
        <f t="shared" si="0"/>
        <v>0</v>
      </c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</row>
    <row r="23" spans="1:19" ht="20.100000000000001" customHeight="1" x14ac:dyDescent="0.2">
      <c r="A23" s="29" t="s">
        <v>35</v>
      </c>
      <c r="B23" s="30" t="s">
        <v>3</v>
      </c>
      <c r="C23" s="31">
        <v>18000</v>
      </c>
      <c r="D23" s="127"/>
      <c r="E23" s="32">
        <v>63</v>
      </c>
      <c r="F23" s="96"/>
      <c r="G23" s="51">
        <f t="shared" si="0"/>
        <v>0</v>
      </c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</row>
    <row r="24" spans="1:19" ht="20.100000000000001" customHeight="1" x14ac:dyDescent="0.2">
      <c r="A24" s="29" t="s">
        <v>36</v>
      </c>
      <c r="B24" s="30" t="s">
        <v>3</v>
      </c>
      <c r="C24" s="31">
        <v>21000</v>
      </c>
      <c r="D24" s="127"/>
      <c r="E24" s="32">
        <v>2</v>
      </c>
      <c r="F24" s="96"/>
      <c r="G24" s="51">
        <f t="shared" si="0"/>
        <v>0</v>
      </c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</row>
    <row r="25" spans="1:19" ht="20.100000000000001" customHeight="1" x14ac:dyDescent="0.2">
      <c r="A25" s="25" t="s">
        <v>37</v>
      </c>
      <c r="B25" s="26" t="s">
        <v>3</v>
      </c>
      <c r="C25" s="27">
        <v>30000</v>
      </c>
      <c r="D25" s="127"/>
      <c r="E25" s="33">
        <v>128</v>
      </c>
      <c r="F25" s="96"/>
      <c r="G25" s="50">
        <f t="shared" si="0"/>
        <v>0</v>
      </c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</row>
    <row r="26" spans="1:19" ht="20.100000000000001" customHeight="1" x14ac:dyDescent="0.2">
      <c r="A26" s="25" t="s">
        <v>38</v>
      </c>
      <c r="B26" s="26" t="s">
        <v>3</v>
      </c>
      <c r="C26" s="27">
        <v>32000</v>
      </c>
      <c r="D26" s="127"/>
      <c r="E26" s="33">
        <v>2</v>
      </c>
      <c r="F26" s="96"/>
      <c r="G26" s="50">
        <f t="shared" si="0"/>
        <v>0</v>
      </c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</row>
    <row r="27" spans="1:19" ht="20.100000000000001" customHeight="1" x14ac:dyDescent="0.2">
      <c r="A27" s="34" t="s">
        <v>39</v>
      </c>
      <c r="B27" s="35" t="s">
        <v>3</v>
      </c>
      <c r="C27" s="36">
        <v>48000</v>
      </c>
      <c r="D27" s="127"/>
      <c r="E27" s="37">
        <v>11</v>
      </c>
      <c r="F27" s="96"/>
      <c r="G27" s="52">
        <f t="shared" si="0"/>
        <v>0</v>
      </c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</row>
    <row r="28" spans="1:19" ht="20.100000000000001" customHeight="1" x14ac:dyDescent="0.2">
      <c r="A28" s="34" t="s">
        <v>40</v>
      </c>
      <c r="B28" s="35" t="s">
        <v>3</v>
      </c>
      <c r="C28" s="36">
        <v>58000</v>
      </c>
      <c r="D28" s="127"/>
      <c r="E28" s="37">
        <v>1</v>
      </c>
      <c r="F28" s="96"/>
      <c r="G28" s="52">
        <f t="shared" si="0"/>
        <v>0</v>
      </c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</row>
    <row r="29" spans="1:19" ht="20.100000000000001" customHeight="1" x14ac:dyDescent="0.2">
      <c r="A29" s="34" t="s">
        <v>41</v>
      </c>
      <c r="B29" s="35" t="s">
        <v>3</v>
      </c>
      <c r="C29" s="36">
        <v>60000</v>
      </c>
      <c r="D29" s="128"/>
      <c r="E29" s="37">
        <v>11</v>
      </c>
      <c r="F29" s="96"/>
      <c r="G29" s="52">
        <f t="shared" ref="G29" si="1">(E29*F29)*7</f>
        <v>0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</row>
    <row r="30" spans="1:19" ht="15" customHeight="1" x14ac:dyDescent="0.2">
      <c r="A30" s="41"/>
      <c r="B30" s="41"/>
      <c r="C30" s="42"/>
      <c r="D30" s="44"/>
      <c r="E30" s="40"/>
      <c r="F30" s="45"/>
      <c r="G30" s="46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</row>
    <row r="31" spans="1:19" ht="20.100000000000001" customHeight="1" x14ac:dyDescent="0.2">
      <c r="A31" s="60"/>
      <c r="B31" s="43"/>
      <c r="C31" s="116" t="s">
        <v>29</v>
      </c>
      <c r="D31" s="117"/>
      <c r="E31" s="88">
        <f>SUM(E20:E29)</f>
        <v>278</v>
      </c>
      <c r="F31" s="48" t="s">
        <v>27</v>
      </c>
      <c r="G31" s="49">
        <f>SUM(G20:G29)</f>
        <v>0</v>
      </c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5" customHeight="1" thickBot="1" x14ac:dyDescent="0.25">
      <c r="A32" s="61"/>
      <c r="B32" s="62"/>
      <c r="C32" s="62"/>
      <c r="D32" s="61"/>
      <c r="E32" s="24"/>
      <c r="F32" s="59"/>
      <c r="G32" s="63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</row>
    <row r="33" spans="1:19" ht="12.75" customHeight="1" thickTop="1" x14ac:dyDescent="0.2">
      <c r="A33" s="107" t="s">
        <v>72</v>
      </c>
      <c r="B33" s="108"/>
      <c r="C33" s="108"/>
      <c r="D33" s="108"/>
      <c r="E33" s="108"/>
      <c r="F33" s="108"/>
      <c r="G33" s="109"/>
      <c r="H33" s="56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</row>
    <row r="34" spans="1:19" ht="12.75" customHeight="1" x14ac:dyDescent="0.2">
      <c r="A34" s="110"/>
      <c r="B34" s="111"/>
      <c r="C34" s="111"/>
      <c r="D34" s="111"/>
      <c r="E34" s="111"/>
      <c r="F34" s="111"/>
      <c r="G34" s="112"/>
      <c r="H34" s="56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</row>
    <row r="35" spans="1:19" ht="12.75" customHeight="1" thickBot="1" x14ac:dyDescent="0.25">
      <c r="A35" s="113"/>
      <c r="B35" s="114"/>
      <c r="C35" s="114"/>
      <c r="D35" s="114"/>
      <c r="E35" s="114"/>
      <c r="F35" s="114"/>
      <c r="G35" s="115"/>
      <c r="H35" s="56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</row>
    <row r="36" spans="1:19" ht="30" customHeight="1" thickTop="1" x14ac:dyDescent="0.2">
      <c r="A36" s="12" t="s">
        <v>21</v>
      </c>
      <c r="B36" s="12" t="s">
        <v>0</v>
      </c>
      <c r="C36" s="12" t="s">
        <v>1</v>
      </c>
      <c r="D36" s="13" t="s">
        <v>18</v>
      </c>
      <c r="E36" s="12" t="s">
        <v>26</v>
      </c>
      <c r="F36" s="12" t="s">
        <v>2</v>
      </c>
      <c r="G36" s="12" t="s">
        <v>4</v>
      </c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</row>
    <row r="37" spans="1:19" ht="20.100000000000001" customHeight="1" x14ac:dyDescent="0.2">
      <c r="A37" s="29" t="s">
        <v>42</v>
      </c>
      <c r="B37" s="30" t="s">
        <v>3</v>
      </c>
      <c r="C37" s="31">
        <v>9000</v>
      </c>
      <c r="D37" s="118" t="s">
        <v>71</v>
      </c>
      <c r="E37" s="120">
        <v>139</v>
      </c>
      <c r="F37" s="122"/>
      <c r="G37" s="124">
        <f>F37*E37</f>
        <v>0</v>
      </c>
      <c r="H37" s="56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</row>
    <row r="38" spans="1:19" ht="20.100000000000001" customHeight="1" x14ac:dyDescent="0.2">
      <c r="A38" s="29" t="s">
        <v>43</v>
      </c>
      <c r="B38" s="30" t="s">
        <v>3</v>
      </c>
      <c r="C38" s="31">
        <v>12000</v>
      </c>
      <c r="D38" s="119"/>
      <c r="E38" s="121"/>
      <c r="F38" s="123"/>
      <c r="G38" s="125"/>
      <c r="H38" s="56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</row>
    <row r="39" spans="1:19" ht="20.100000000000001" customHeight="1" x14ac:dyDescent="0.2">
      <c r="A39" s="29" t="s">
        <v>44</v>
      </c>
      <c r="B39" s="30" t="s">
        <v>3</v>
      </c>
      <c r="C39" s="31">
        <v>13000</v>
      </c>
      <c r="D39" s="119"/>
      <c r="E39" s="121"/>
      <c r="F39" s="123"/>
      <c r="G39" s="125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</row>
    <row r="40" spans="1:19" ht="20.100000000000001" customHeight="1" x14ac:dyDescent="0.2">
      <c r="A40" s="29" t="s">
        <v>45</v>
      </c>
      <c r="B40" s="30" t="s">
        <v>3</v>
      </c>
      <c r="C40" s="31">
        <v>18000</v>
      </c>
      <c r="D40" s="119"/>
      <c r="E40" s="121"/>
      <c r="F40" s="123"/>
      <c r="G40" s="125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</row>
    <row r="41" spans="1:19" ht="20.100000000000001" customHeight="1" x14ac:dyDescent="0.2">
      <c r="A41" s="29" t="s">
        <v>46</v>
      </c>
      <c r="B41" s="30" t="s">
        <v>3</v>
      </c>
      <c r="C41" s="31">
        <v>21000</v>
      </c>
      <c r="D41" s="119"/>
      <c r="E41" s="121"/>
      <c r="F41" s="123"/>
      <c r="G41" s="125"/>
      <c r="H41" s="56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</row>
    <row r="42" spans="1:19" ht="20.100000000000001" customHeight="1" x14ac:dyDescent="0.2">
      <c r="A42" s="25" t="s">
        <v>47</v>
      </c>
      <c r="B42" s="26" t="s">
        <v>3</v>
      </c>
      <c r="C42" s="27">
        <v>30000</v>
      </c>
      <c r="D42" s="119"/>
      <c r="E42" s="121"/>
      <c r="F42" s="123"/>
      <c r="G42" s="125"/>
      <c r="H42" s="56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</row>
    <row r="43" spans="1:19" ht="20.100000000000001" customHeight="1" x14ac:dyDescent="0.2">
      <c r="A43" s="25" t="s">
        <v>48</v>
      </c>
      <c r="B43" s="26" t="s">
        <v>3</v>
      </c>
      <c r="C43" s="27">
        <v>32000</v>
      </c>
      <c r="D43" s="119"/>
      <c r="E43" s="121"/>
      <c r="F43" s="123"/>
      <c r="G43" s="125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</row>
    <row r="44" spans="1:19" s="92" customFormat="1" ht="20.100000000000001" customHeight="1" x14ac:dyDescent="0.2">
      <c r="A44" s="89" t="s">
        <v>49</v>
      </c>
      <c r="B44" s="90" t="s">
        <v>3</v>
      </c>
      <c r="C44" s="36">
        <v>48000</v>
      </c>
      <c r="D44" s="119"/>
      <c r="E44" s="121"/>
      <c r="F44" s="123"/>
      <c r="G44" s="125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</row>
    <row r="45" spans="1:19" s="60" customFormat="1" ht="20.100000000000001" customHeight="1" x14ac:dyDescent="0.2">
      <c r="A45" s="89" t="s">
        <v>50</v>
      </c>
      <c r="B45" s="90" t="s">
        <v>3</v>
      </c>
      <c r="C45" s="36">
        <v>58000</v>
      </c>
      <c r="D45" s="119"/>
      <c r="E45" s="121"/>
      <c r="F45" s="123"/>
      <c r="G45" s="125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</row>
    <row r="46" spans="1:19" ht="20.100000000000001" customHeight="1" x14ac:dyDescent="0.2">
      <c r="A46" s="89" t="s">
        <v>51</v>
      </c>
      <c r="B46" s="35" t="s">
        <v>3</v>
      </c>
      <c r="C46" s="36">
        <v>60000</v>
      </c>
      <c r="D46" s="119"/>
      <c r="E46" s="121"/>
      <c r="F46" s="123"/>
      <c r="G46" s="125"/>
      <c r="H46" s="56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</row>
    <row r="47" spans="1:19" ht="15.95" customHeight="1" x14ac:dyDescent="0.2">
      <c r="A47" s="41"/>
      <c r="B47" s="41"/>
      <c r="C47" s="42"/>
      <c r="D47" s="64"/>
      <c r="E47" s="65">
        <f>ROUND((E31*20%)*2.5,0)</f>
        <v>139</v>
      </c>
      <c r="F47" s="66"/>
      <c r="G47" s="67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</row>
    <row r="48" spans="1:19" ht="20.100000000000001" customHeight="1" x14ac:dyDescent="0.2">
      <c r="A48" s="68"/>
      <c r="B48" s="59"/>
      <c r="C48" s="14"/>
      <c r="D48" s="15"/>
      <c r="E48" s="129" t="s">
        <v>28</v>
      </c>
      <c r="F48" s="130"/>
      <c r="G48" s="53">
        <f>SUM(G37:G46)</f>
        <v>0</v>
      </c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</row>
    <row r="49" spans="1:19" ht="15" customHeight="1" thickBot="1" x14ac:dyDescent="0.25">
      <c r="A49" s="61"/>
      <c r="B49" s="62"/>
      <c r="C49" s="62"/>
      <c r="D49" s="61"/>
      <c r="E49" s="24"/>
      <c r="F49" s="59"/>
      <c r="G49" s="63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</row>
    <row r="50" spans="1:19" ht="12.75" customHeight="1" thickTop="1" x14ac:dyDescent="0.2">
      <c r="A50" s="107" t="s">
        <v>73</v>
      </c>
      <c r="B50" s="108"/>
      <c r="C50" s="108"/>
      <c r="D50" s="108"/>
      <c r="E50" s="108"/>
      <c r="F50" s="108"/>
      <c r="G50" s="109"/>
      <c r="H50" s="56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</row>
    <row r="51" spans="1:19" ht="12.75" customHeight="1" x14ac:dyDescent="0.2">
      <c r="A51" s="110"/>
      <c r="B51" s="111"/>
      <c r="C51" s="111"/>
      <c r="D51" s="111"/>
      <c r="E51" s="111"/>
      <c r="F51" s="111"/>
      <c r="G51" s="112"/>
      <c r="H51" s="56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</row>
    <row r="52" spans="1:19" ht="12.75" customHeight="1" thickBot="1" x14ac:dyDescent="0.25">
      <c r="A52" s="113"/>
      <c r="B52" s="114"/>
      <c r="C52" s="114"/>
      <c r="D52" s="114"/>
      <c r="E52" s="114"/>
      <c r="F52" s="114"/>
      <c r="G52" s="115"/>
      <c r="H52" s="56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</row>
    <row r="53" spans="1:19" ht="30" customHeight="1" thickTop="1" x14ac:dyDescent="0.2">
      <c r="A53" s="12" t="s">
        <v>21</v>
      </c>
      <c r="B53" s="12" t="s">
        <v>0</v>
      </c>
      <c r="C53" s="12" t="s">
        <v>1</v>
      </c>
      <c r="D53" s="13" t="s">
        <v>18</v>
      </c>
      <c r="E53" s="12" t="s">
        <v>26</v>
      </c>
      <c r="F53" s="12" t="s">
        <v>2</v>
      </c>
      <c r="G53" s="12" t="s">
        <v>4</v>
      </c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</row>
    <row r="54" spans="1:19" ht="20.100000000000001" customHeight="1" x14ac:dyDescent="0.2">
      <c r="A54" s="29" t="s">
        <v>52</v>
      </c>
      <c r="B54" s="30" t="s">
        <v>3</v>
      </c>
      <c r="C54" s="31" t="s">
        <v>5</v>
      </c>
      <c r="D54" s="118" t="s">
        <v>71</v>
      </c>
      <c r="E54" s="69">
        <v>63</v>
      </c>
      <c r="F54" s="97"/>
      <c r="G54" s="18">
        <f t="shared" ref="G54:G56" si="2">F54*E54</f>
        <v>0</v>
      </c>
      <c r="H54" s="56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</row>
    <row r="55" spans="1:19" ht="20.100000000000001" customHeight="1" x14ac:dyDescent="0.2">
      <c r="A55" s="25" t="s">
        <v>53</v>
      </c>
      <c r="B55" s="26" t="s">
        <v>3</v>
      </c>
      <c r="C55" s="27" t="s">
        <v>6</v>
      </c>
      <c r="D55" s="119"/>
      <c r="E55" s="70">
        <v>65</v>
      </c>
      <c r="F55" s="98"/>
      <c r="G55" s="18">
        <f t="shared" si="2"/>
        <v>0</v>
      </c>
      <c r="H55" s="56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</row>
    <row r="56" spans="1:19" ht="20.100000000000001" customHeight="1" x14ac:dyDescent="0.2">
      <c r="A56" s="71" t="s">
        <v>54</v>
      </c>
      <c r="B56" s="72" t="s">
        <v>3</v>
      </c>
      <c r="C56" s="73" t="s">
        <v>7</v>
      </c>
      <c r="D56" s="131"/>
      <c r="E56" s="74">
        <v>13</v>
      </c>
      <c r="F56" s="98"/>
      <c r="G56" s="18">
        <f t="shared" si="2"/>
        <v>0</v>
      </c>
      <c r="H56" s="56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</row>
    <row r="57" spans="1:19" ht="20.100000000000001" customHeight="1" x14ac:dyDescent="0.2">
      <c r="A57" s="132" t="s">
        <v>30</v>
      </c>
      <c r="B57" s="132"/>
      <c r="C57" s="132"/>
      <c r="D57" s="132"/>
      <c r="E57" s="47">
        <f>SUM(E54:E56)</f>
        <v>141</v>
      </c>
      <c r="F57" s="85" t="s">
        <v>61</v>
      </c>
      <c r="G57" s="87">
        <f>SUM(G54:G56)</f>
        <v>0</v>
      </c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</row>
    <row r="58" spans="1:19" ht="15" customHeight="1" thickBot="1" x14ac:dyDescent="0.25">
      <c r="A58" s="38"/>
      <c r="B58" s="38"/>
      <c r="C58" s="38"/>
      <c r="D58" s="38"/>
      <c r="E58" s="39"/>
      <c r="F58" s="75"/>
      <c r="G58" s="23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</row>
    <row r="59" spans="1:19" ht="12.75" customHeight="1" thickTop="1" x14ac:dyDescent="0.2">
      <c r="A59" s="107" t="s">
        <v>74</v>
      </c>
      <c r="B59" s="108"/>
      <c r="C59" s="108"/>
      <c r="D59" s="108"/>
      <c r="E59" s="108"/>
      <c r="F59" s="108"/>
      <c r="G59" s="109"/>
      <c r="H59" s="56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</row>
    <row r="60" spans="1:19" ht="12.75" customHeight="1" x14ac:dyDescent="0.2">
      <c r="A60" s="110"/>
      <c r="B60" s="111"/>
      <c r="C60" s="111"/>
      <c r="D60" s="111"/>
      <c r="E60" s="111"/>
      <c r="F60" s="111"/>
      <c r="G60" s="112"/>
      <c r="H60" s="56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</row>
    <row r="61" spans="1:19" ht="12.75" customHeight="1" thickBot="1" x14ac:dyDescent="0.25">
      <c r="A61" s="113"/>
      <c r="B61" s="114"/>
      <c r="C61" s="114"/>
      <c r="D61" s="114"/>
      <c r="E61" s="114"/>
      <c r="F61" s="114"/>
      <c r="G61" s="115"/>
      <c r="H61" s="56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</row>
    <row r="62" spans="1:19" ht="20.100000000000001" customHeight="1" thickTop="1" x14ac:dyDescent="0.2">
      <c r="A62" s="25" t="s">
        <v>55</v>
      </c>
      <c r="B62" s="26" t="s">
        <v>3</v>
      </c>
      <c r="C62" s="27" t="s">
        <v>6</v>
      </c>
      <c r="D62" s="28" t="s">
        <v>71</v>
      </c>
      <c r="E62" s="33">
        <v>20</v>
      </c>
      <c r="F62" s="98"/>
      <c r="G62" s="19">
        <f>E62*F62</f>
        <v>0</v>
      </c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</row>
    <row r="63" spans="1:19" ht="15" customHeight="1" x14ac:dyDescent="0.2">
      <c r="A63" s="61"/>
      <c r="B63" s="62"/>
      <c r="C63" s="62"/>
      <c r="D63" s="61"/>
      <c r="E63" s="24"/>
      <c r="F63" s="59"/>
      <c r="G63" s="63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</row>
    <row r="64" spans="1:19" ht="20.100000000000001" customHeight="1" x14ac:dyDescent="0.2">
      <c r="A64" s="68"/>
      <c r="B64" s="59"/>
      <c r="C64" s="14"/>
      <c r="D64" s="15"/>
      <c r="E64" s="103" t="s">
        <v>75</v>
      </c>
      <c r="F64" s="103"/>
      <c r="G64" s="55">
        <f>SUM(G62,G57)</f>
        <v>0</v>
      </c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</row>
    <row r="65" spans="1:19" ht="18.75" thickBot="1" x14ac:dyDescent="0.25">
      <c r="A65" s="68"/>
      <c r="B65" s="59"/>
      <c r="C65" s="59"/>
      <c r="D65" s="76"/>
      <c r="E65" s="59"/>
      <c r="F65" s="1"/>
      <c r="G65" s="2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</row>
    <row r="66" spans="1:19" ht="12.75" customHeight="1" x14ac:dyDescent="0.2">
      <c r="A66" s="139" t="s">
        <v>77</v>
      </c>
      <c r="B66" s="140"/>
      <c r="C66" s="140"/>
      <c r="D66" s="140"/>
      <c r="E66" s="140"/>
      <c r="F66" s="140"/>
      <c r="G66" s="141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</row>
    <row r="67" spans="1:19" ht="12.75" customHeight="1" x14ac:dyDescent="0.2">
      <c r="A67" s="142"/>
      <c r="B67" s="143"/>
      <c r="C67" s="143"/>
      <c r="D67" s="143"/>
      <c r="E67" s="143"/>
      <c r="F67" s="143"/>
      <c r="G67" s="144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</row>
    <row r="68" spans="1:19" ht="12.75" customHeight="1" thickBot="1" x14ac:dyDescent="0.25">
      <c r="A68" s="145"/>
      <c r="B68" s="146"/>
      <c r="C68" s="146"/>
      <c r="D68" s="146"/>
      <c r="E68" s="146"/>
      <c r="F68" s="146"/>
      <c r="G68" s="14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</row>
    <row r="69" spans="1:19" ht="29.25" customHeight="1" x14ac:dyDescent="0.2">
      <c r="A69" s="20" t="s">
        <v>21</v>
      </c>
      <c r="B69" s="148" t="s">
        <v>0</v>
      </c>
      <c r="C69" s="149"/>
      <c r="D69" s="149"/>
      <c r="E69" s="20" t="s">
        <v>76</v>
      </c>
      <c r="F69" s="20" t="s">
        <v>2</v>
      </c>
      <c r="G69" s="12" t="s">
        <v>4</v>
      </c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</row>
    <row r="70" spans="1:19" ht="12.75" customHeight="1" x14ac:dyDescent="0.2">
      <c r="A70" s="150" t="s">
        <v>19</v>
      </c>
      <c r="B70" s="151"/>
      <c r="C70" s="151"/>
      <c r="D70" s="151"/>
      <c r="E70" s="151"/>
      <c r="F70" s="151"/>
      <c r="G70" s="152"/>
      <c r="H70" s="56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</row>
    <row r="71" spans="1:19" ht="12.75" customHeight="1" x14ac:dyDescent="0.2">
      <c r="A71" s="153"/>
      <c r="B71" s="154"/>
      <c r="C71" s="154"/>
      <c r="D71" s="154"/>
      <c r="E71" s="154"/>
      <c r="F71" s="154"/>
      <c r="G71" s="155"/>
      <c r="H71" s="56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</row>
    <row r="72" spans="1:19" ht="20.100000000000001" customHeight="1" x14ac:dyDescent="0.2">
      <c r="A72" s="77" t="s">
        <v>56</v>
      </c>
      <c r="B72" s="138" t="s">
        <v>8</v>
      </c>
      <c r="C72" s="125"/>
      <c r="D72" s="125"/>
      <c r="E72" s="81">
        <v>13</v>
      </c>
      <c r="F72" s="99"/>
      <c r="G72" s="18">
        <f t="shared" ref="G72:G77" si="3">F72*E72</f>
        <v>0</v>
      </c>
      <c r="H72" s="56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</row>
    <row r="73" spans="1:19" ht="20.100000000000001" customHeight="1" x14ac:dyDescent="0.2">
      <c r="A73" s="77" t="s">
        <v>57</v>
      </c>
      <c r="B73" s="138" t="s">
        <v>9</v>
      </c>
      <c r="C73" s="125"/>
      <c r="D73" s="125"/>
      <c r="E73" s="81">
        <v>13</v>
      </c>
      <c r="F73" s="99"/>
      <c r="G73" s="18">
        <f t="shared" si="3"/>
        <v>0</v>
      </c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</row>
    <row r="74" spans="1:19" ht="20.100000000000001" customHeight="1" x14ac:dyDescent="0.2">
      <c r="A74" s="77" t="s">
        <v>58</v>
      </c>
      <c r="B74" s="138" t="s">
        <v>10</v>
      </c>
      <c r="C74" s="125"/>
      <c r="D74" s="125"/>
      <c r="E74" s="81">
        <v>13</v>
      </c>
      <c r="F74" s="99"/>
      <c r="G74" s="18">
        <f t="shared" si="3"/>
        <v>0</v>
      </c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</row>
    <row r="75" spans="1:19" ht="20.100000000000001" customHeight="1" x14ac:dyDescent="0.2">
      <c r="A75" s="77" t="s">
        <v>59</v>
      </c>
      <c r="B75" s="138" t="s">
        <v>11</v>
      </c>
      <c r="C75" s="125"/>
      <c r="D75" s="125"/>
      <c r="E75" s="81">
        <v>13</v>
      </c>
      <c r="F75" s="99"/>
      <c r="G75" s="18">
        <f t="shared" si="3"/>
        <v>0</v>
      </c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</row>
    <row r="76" spans="1:19" ht="20.100000000000001" customHeight="1" x14ac:dyDescent="0.2">
      <c r="A76" s="77" t="s">
        <v>60</v>
      </c>
      <c r="B76" s="156" t="s">
        <v>12</v>
      </c>
      <c r="C76" s="157"/>
      <c r="D76" s="157"/>
      <c r="E76" s="82">
        <v>13</v>
      </c>
      <c r="F76" s="99"/>
      <c r="G76" s="18">
        <f t="shared" si="3"/>
        <v>0</v>
      </c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</row>
    <row r="77" spans="1:19" ht="20.100000000000001" customHeight="1" x14ac:dyDescent="0.2">
      <c r="A77" s="77" t="s">
        <v>64</v>
      </c>
      <c r="B77" s="138" t="s">
        <v>13</v>
      </c>
      <c r="C77" s="125"/>
      <c r="D77" s="125"/>
      <c r="E77" s="17">
        <v>13</v>
      </c>
      <c r="F77" s="100"/>
      <c r="G77" s="4">
        <f t="shared" si="3"/>
        <v>0</v>
      </c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</row>
    <row r="78" spans="1:19" ht="20.100000000000001" customHeight="1" x14ac:dyDescent="0.2">
      <c r="A78" s="68"/>
      <c r="B78" s="59"/>
      <c r="C78" s="14"/>
      <c r="D78" s="15"/>
      <c r="F78" s="84" t="s">
        <v>62</v>
      </c>
      <c r="G78" s="86">
        <f>SUM(G72:G77)</f>
        <v>0</v>
      </c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</row>
    <row r="79" spans="1:19" ht="12.75" customHeight="1" x14ac:dyDescent="0.2">
      <c r="A79" s="158" t="s">
        <v>31</v>
      </c>
      <c r="B79" s="159"/>
      <c r="C79" s="159"/>
      <c r="D79" s="159"/>
      <c r="E79" s="159"/>
      <c r="F79" s="159"/>
      <c r="G79" s="160"/>
      <c r="H79" s="56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</row>
    <row r="80" spans="1:19" ht="12.75" customHeight="1" x14ac:dyDescent="0.2">
      <c r="A80" s="153"/>
      <c r="B80" s="154"/>
      <c r="C80" s="154"/>
      <c r="D80" s="154"/>
      <c r="E80" s="154"/>
      <c r="F80" s="154"/>
      <c r="G80" s="155"/>
      <c r="H80" s="56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</row>
    <row r="81" spans="1:19" ht="20.100000000000001" customHeight="1" x14ac:dyDescent="0.2">
      <c r="A81" s="77" t="s">
        <v>65</v>
      </c>
      <c r="B81" s="161" t="s">
        <v>8</v>
      </c>
      <c r="C81" s="162"/>
      <c r="D81" s="162"/>
      <c r="E81" s="81">
        <v>12</v>
      </c>
      <c r="F81" s="99"/>
      <c r="G81" s="21">
        <f t="shared" ref="G81:G86" si="4">F81*E81</f>
        <v>0</v>
      </c>
      <c r="H81" s="56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</row>
    <row r="82" spans="1:19" ht="20.100000000000001" customHeight="1" x14ac:dyDescent="0.2">
      <c r="A82" s="77" t="s">
        <v>66</v>
      </c>
      <c r="B82" s="138" t="s">
        <v>9</v>
      </c>
      <c r="C82" s="125"/>
      <c r="D82" s="125"/>
      <c r="E82" s="81">
        <v>12</v>
      </c>
      <c r="F82" s="99"/>
      <c r="G82" s="18">
        <f t="shared" si="4"/>
        <v>0</v>
      </c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</row>
    <row r="83" spans="1:19" ht="20.100000000000001" customHeight="1" x14ac:dyDescent="0.2">
      <c r="A83" s="77" t="s">
        <v>67</v>
      </c>
      <c r="B83" s="138" t="s">
        <v>10</v>
      </c>
      <c r="C83" s="125"/>
      <c r="D83" s="125"/>
      <c r="E83" s="81">
        <v>12</v>
      </c>
      <c r="F83" s="99"/>
      <c r="G83" s="18">
        <f t="shared" si="4"/>
        <v>0</v>
      </c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</row>
    <row r="84" spans="1:19" ht="20.100000000000001" customHeight="1" x14ac:dyDescent="0.2">
      <c r="A84" s="77" t="s">
        <v>68</v>
      </c>
      <c r="B84" s="138" t="s">
        <v>11</v>
      </c>
      <c r="C84" s="125"/>
      <c r="D84" s="125"/>
      <c r="E84" s="81">
        <v>12</v>
      </c>
      <c r="F84" s="99"/>
      <c r="G84" s="18">
        <f t="shared" si="4"/>
        <v>0</v>
      </c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</row>
    <row r="85" spans="1:19" ht="20.100000000000001" customHeight="1" x14ac:dyDescent="0.2">
      <c r="A85" s="77" t="s">
        <v>69</v>
      </c>
      <c r="B85" s="156" t="s">
        <v>12</v>
      </c>
      <c r="C85" s="157"/>
      <c r="D85" s="157"/>
      <c r="E85" s="82">
        <v>12</v>
      </c>
      <c r="F85" s="99"/>
      <c r="G85" s="18">
        <f t="shared" si="4"/>
        <v>0</v>
      </c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</row>
    <row r="86" spans="1:19" ht="20.100000000000001" customHeight="1" x14ac:dyDescent="0.2">
      <c r="A86" s="77" t="s">
        <v>70</v>
      </c>
      <c r="B86" s="138" t="s">
        <v>13</v>
      </c>
      <c r="C86" s="125"/>
      <c r="D86" s="125"/>
      <c r="E86" s="17">
        <v>12</v>
      </c>
      <c r="F86" s="100"/>
      <c r="G86" s="4">
        <f t="shared" si="4"/>
        <v>0</v>
      </c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</row>
    <row r="87" spans="1:19" ht="20.100000000000001" customHeight="1" x14ac:dyDescent="0.2">
      <c r="A87" s="68"/>
      <c r="B87" s="59"/>
      <c r="C87" s="14"/>
      <c r="D87" s="15"/>
      <c r="F87" s="84" t="s">
        <v>62</v>
      </c>
      <c r="G87" s="86">
        <f>SUM(G81:G86)</f>
        <v>0</v>
      </c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</row>
    <row r="88" spans="1:19" ht="12.75" customHeight="1" x14ac:dyDescent="0.2">
      <c r="A88" s="158" t="s">
        <v>20</v>
      </c>
      <c r="B88" s="159"/>
      <c r="C88" s="159"/>
      <c r="D88" s="159"/>
      <c r="E88" s="159"/>
      <c r="F88" s="159"/>
      <c r="G88" s="160"/>
      <c r="H88" s="56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</row>
    <row r="89" spans="1:19" ht="12.75" customHeight="1" x14ac:dyDescent="0.2">
      <c r="A89" s="153"/>
      <c r="B89" s="154"/>
      <c r="C89" s="154"/>
      <c r="D89" s="154"/>
      <c r="E89" s="154"/>
      <c r="F89" s="154"/>
      <c r="G89" s="155"/>
      <c r="H89" s="56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</row>
    <row r="90" spans="1:19" ht="20.100000000000001" customHeight="1" x14ac:dyDescent="0.2">
      <c r="A90" s="78" t="s">
        <v>79</v>
      </c>
      <c r="B90" s="178" t="s">
        <v>8</v>
      </c>
      <c r="C90" s="179"/>
      <c r="D90" s="179"/>
      <c r="E90" s="80">
        <v>3</v>
      </c>
      <c r="F90" s="99"/>
      <c r="G90" s="22">
        <f t="shared" ref="G90:G95" si="5">F90*E90</f>
        <v>0</v>
      </c>
      <c r="H90" s="56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</row>
    <row r="91" spans="1:19" ht="20.100000000000001" customHeight="1" x14ac:dyDescent="0.2">
      <c r="A91" s="77" t="s">
        <v>80</v>
      </c>
      <c r="B91" s="136" t="s">
        <v>9</v>
      </c>
      <c r="C91" s="137"/>
      <c r="D91" s="137"/>
      <c r="E91" s="17">
        <v>3</v>
      </c>
      <c r="F91" s="99"/>
      <c r="G91" s="16">
        <f t="shared" si="5"/>
        <v>0</v>
      </c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</row>
    <row r="92" spans="1:19" ht="20.100000000000001" customHeight="1" x14ac:dyDescent="0.2">
      <c r="A92" s="78" t="s">
        <v>81</v>
      </c>
      <c r="B92" s="136" t="s">
        <v>10</v>
      </c>
      <c r="C92" s="137"/>
      <c r="D92" s="137"/>
      <c r="E92" s="17">
        <v>3</v>
      </c>
      <c r="F92" s="99"/>
      <c r="G92" s="16">
        <f t="shared" si="5"/>
        <v>0</v>
      </c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</row>
    <row r="93" spans="1:19" ht="20.100000000000001" customHeight="1" x14ac:dyDescent="0.2">
      <c r="A93" s="77" t="s">
        <v>82</v>
      </c>
      <c r="B93" s="136" t="s">
        <v>11</v>
      </c>
      <c r="C93" s="137"/>
      <c r="D93" s="137"/>
      <c r="E93" s="17">
        <v>3</v>
      </c>
      <c r="F93" s="99"/>
      <c r="G93" s="16">
        <f t="shared" si="5"/>
        <v>0</v>
      </c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</row>
    <row r="94" spans="1:19" ht="20.100000000000001" customHeight="1" x14ac:dyDescent="0.2">
      <c r="A94" s="78" t="s">
        <v>83</v>
      </c>
      <c r="B94" s="136" t="s">
        <v>12</v>
      </c>
      <c r="C94" s="137"/>
      <c r="D94" s="137"/>
      <c r="E94" s="17">
        <v>3</v>
      </c>
      <c r="F94" s="100"/>
      <c r="G94" s="3">
        <f t="shared" si="5"/>
        <v>0</v>
      </c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</row>
    <row r="95" spans="1:19" ht="20.100000000000001" customHeight="1" x14ac:dyDescent="0.2">
      <c r="A95" s="77" t="s">
        <v>84</v>
      </c>
      <c r="B95" s="136" t="s">
        <v>13</v>
      </c>
      <c r="C95" s="137"/>
      <c r="D95" s="137"/>
      <c r="E95" s="17">
        <v>3</v>
      </c>
      <c r="F95" s="101"/>
      <c r="G95" s="16">
        <f t="shared" si="5"/>
        <v>0</v>
      </c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</row>
    <row r="96" spans="1:19" ht="20.100000000000001" customHeight="1" x14ac:dyDescent="0.2">
      <c r="A96" s="68"/>
      <c r="B96" s="59"/>
      <c r="C96" s="14"/>
      <c r="D96" s="15"/>
      <c r="F96" s="84" t="s">
        <v>62</v>
      </c>
      <c r="G96" s="86">
        <f>SUM(G90:G95)</f>
        <v>0</v>
      </c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</row>
    <row r="97" spans="1:19" ht="15" customHeight="1" x14ac:dyDescent="0.2">
      <c r="A97" s="61"/>
      <c r="B97" s="62"/>
      <c r="C97" s="62"/>
      <c r="D97" s="61"/>
      <c r="E97" s="24"/>
      <c r="F97" s="59"/>
      <c r="G97" s="63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</row>
    <row r="98" spans="1:19" ht="20.100000000000001" customHeight="1" x14ac:dyDescent="0.2">
      <c r="A98" s="68"/>
      <c r="B98" s="59"/>
      <c r="C98" s="14"/>
      <c r="D98" s="15"/>
      <c r="F98" s="54" t="s">
        <v>63</v>
      </c>
      <c r="G98" s="55">
        <f>SUM(G96,G87,G78)</f>
        <v>0</v>
      </c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</row>
    <row r="99" spans="1:19" ht="18.75" thickBot="1" x14ac:dyDescent="0.25">
      <c r="A99" s="68"/>
      <c r="B99" s="59"/>
      <c r="C99" s="59"/>
      <c r="D99" s="76"/>
      <c r="E99" s="59"/>
      <c r="F99" s="1"/>
      <c r="G99" s="2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</row>
    <row r="100" spans="1:19" ht="16.5" thickBot="1" x14ac:dyDescent="0.25">
      <c r="A100" s="176" t="s">
        <v>78</v>
      </c>
      <c r="B100" s="176"/>
      <c r="C100" s="176"/>
      <c r="D100" s="176"/>
      <c r="E100" s="176"/>
      <c r="F100" s="177"/>
      <c r="G100" s="83">
        <f>SUM(G31,G48,G64,G98)</f>
        <v>0</v>
      </c>
      <c r="H100" s="56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</row>
    <row r="101" spans="1:19" ht="12.75" customHeight="1" x14ac:dyDescent="0.2">
      <c r="A101" s="5"/>
      <c r="B101" s="6"/>
      <c r="C101" s="5"/>
      <c r="D101" s="5"/>
      <c r="E101" s="5"/>
      <c r="F101" s="5"/>
      <c r="G101" s="5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</row>
    <row r="102" spans="1:19" ht="12.75" customHeight="1" x14ac:dyDescent="0.2">
      <c r="A102" s="11" t="s">
        <v>22</v>
      </c>
      <c r="B102" s="93"/>
      <c r="C102" s="11"/>
      <c r="D102" s="11"/>
      <c r="E102" s="11"/>
      <c r="F102" s="11"/>
      <c r="G102" s="94" t="s">
        <v>25</v>
      </c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</row>
    <row r="103" spans="1:19" ht="12.75" customHeight="1" x14ac:dyDescent="0.2">
      <c r="A103" s="7" t="s">
        <v>23</v>
      </c>
      <c r="B103" s="93"/>
      <c r="C103" s="7"/>
      <c r="D103" s="7"/>
      <c r="E103" s="7"/>
      <c r="F103" s="7"/>
      <c r="G103" s="5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</row>
    <row r="104" spans="1:19" ht="12.75" customHeight="1" x14ac:dyDescent="0.2">
      <c r="A104" s="175" t="s">
        <v>96</v>
      </c>
      <c r="B104" s="175"/>
      <c r="C104" s="175"/>
      <c r="D104" s="175"/>
      <c r="E104" s="175"/>
      <c r="F104" s="175"/>
      <c r="G104" s="175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</row>
    <row r="105" spans="1:19" ht="12.75" customHeight="1" x14ac:dyDescent="0.2">
      <c r="A105" s="95" t="s">
        <v>24</v>
      </c>
      <c r="B105" s="9"/>
      <c r="C105" s="8"/>
      <c r="D105" s="8"/>
      <c r="E105" s="8"/>
      <c r="F105" s="8"/>
      <c r="G105" s="10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</row>
    <row r="106" spans="1:19" ht="12.75" customHeight="1" x14ac:dyDescent="0.2">
      <c r="A106" s="79"/>
      <c r="B106" s="57"/>
      <c r="C106" s="57"/>
      <c r="D106" s="79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</row>
    <row r="107" spans="1:19" ht="12.75" customHeight="1" x14ac:dyDescent="0.2">
      <c r="A107" s="79"/>
      <c r="B107" s="57"/>
      <c r="C107" s="57"/>
      <c r="D107" s="79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</row>
    <row r="108" spans="1:19" ht="12.75" customHeight="1" x14ac:dyDescent="0.2">
      <c r="A108" s="79"/>
      <c r="B108" s="57"/>
      <c r="C108" s="57"/>
      <c r="D108" s="79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</row>
    <row r="109" spans="1:19" ht="12.75" customHeight="1" x14ac:dyDescent="0.2">
      <c r="A109" s="79"/>
      <c r="B109" s="57"/>
      <c r="C109" s="57"/>
      <c r="D109" s="79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</row>
    <row r="110" spans="1:19" ht="12.75" customHeight="1" x14ac:dyDescent="0.2">
      <c r="A110" s="79"/>
      <c r="B110" s="57"/>
      <c r="C110" s="57"/>
      <c r="D110" s="79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</row>
    <row r="111" spans="1:19" ht="12.75" customHeight="1" x14ac:dyDescent="0.2">
      <c r="A111" s="79"/>
      <c r="B111" s="57"/>
      <c r="C111" s="57"/>
      <c r="D111" s="79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</row>
    <row r="112" spans="1:19" ht="12.75" customHeight="1" x14ac:dyDescent="0.2">
      <c r="A112" s="79"/>
      <c r="B112" s="57"/>
      <c r="C112" s="57"/>
      <c r="D112" s="79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</row>
    <row r="113" spans="1:19" ht="12.75" customHeight="1" x14ac:dyDescent="0.2">
      <c r="A113" s="79"/>
      <c r="B113" s="57"/>
      <c r="C113" s="57"/>
      <c r="D113" s="79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</row>
    <row r="114" spans="1:19" ht="12.75" customHeight="1" x14ac:dyDescent="0.2">
      <c r="A114" s="79"/>
      <c r="B114" s="57"/>
      <c r="C114" s="57"/>
      <c r="D114" s="79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</row>
    <row r="115" spans="1:19" ht="12.75" customHeight="1" x14ac:dyDescent="0.2">
      <c r="A115" s="79"/>
      <c r="B115" s="57"/>
      <c r="C115" s="57"/>
      <c r="D115" s="79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</row>
    <row r="116" spans="1:19" ht="12.75" customHeight="1" x14ac:dyDescent="0.2">
      <c r="A116" s="79"/>
      <c r="B116" s="57"/>
      <c r="C116" s="57"/>
      <c r="D116" s="79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</row>
    <row r="117" spans="1:19" ht="12.75" customHeight="1" x14ac:dyDescent="0.2">
      <c r="A117" s="79"/>
      <c r="B117" s="57"/>
      <c r="C117" s="57"/>
      <c r="D117" s="79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</row>
    <row r="118" spans="1:19" ht="12.75" customHeight="1" x14ac:dyDescent="0.2">
      <c r="A118" s="79"/>
      <c r="B118" s="57"/>
      <c r="C118" s="57"/>
      <c r="D118" s="79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</row>
    <row r="119" spans="1:19" ht="12.75" customHeight="1" x14ac:dyDescent="0.2">
      <c r="A119" s="79"/>
      <c r="B119" s="57"/>
      <c r="C119" s="57"/>
      <c r="D119" s="79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</row>
    <row r="120" spans="1:19" ht="12.75" customHeight="1" x14ac:dyDescent="0.2">
      <c r="A120" s="79"/>
      <c r="B120" s="57"/>
      <c r="C120" s="57"/>
      <c r="D120" s="79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</row>
    <row r="121" spans="1:19" ht="12.75" customHeight="1" x14ac:dyDescent="0.2">
      <c r="A121" s="79"/>
      <c r="B121" s="57"/>
      <c r="C121" s="57"/>
      <c r="D121" s="79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</row>
    <row r="122" spans="1:19" ht="12.75" customHeight="1" x14ac:dyDescent="0.2">
      <c r="A122" s="79"/>
      <c r="B122" s="57"/>
      <c r="C122" s="57"/>
      <c r="D122" s="79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</row>
    <row r="123" spans="1:19" ht="12.75" customHeight="1" x14ac:dyDescent="0.2">
      <c r="A123" s="79"/>
      <c r="B123" s="57"/>
      <c r="C123" s="57"/>
      <c r="D123" s="79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</row>
    <row r="124" spans="1:19" ht="12.75" customHeight="1" x14ac:dyDescent="0.2">
      <c r="A124" s="79"/>
      <c r="B124" s="57"/>
      <c r="C124" s="57"/>
      <c r="D124" s="79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</row>
    <row r="125" spans="1:19" ht="12.75" customHeight="1" x14ac:dyDescent="0.2">
      <c r="A125" s="79"/>
      <c r="B125" s="57"/>
      <c r="C125" s="57"/>
      <c r="D125" s="79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</row>
    <row r="126" spans="1:19" ht="12.75" customHeight="1" x14ac:dyDescent="0.2">
      <c r="A126" s="79"/>
      <c r="B126" s="57"/>
      <c r="C126" s="57"/>
      <c r="D126" s="79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</row>
    <row r="127" spans="1:19" ht="12.75" customHeight="1" x14ac:dyDescent="0.2">
      <c r="A127" s="79"/>
      <c r="B127" s="57"/>
      <c r="C127" s="57"/>
      <c r="D127" s="79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</row>
    <row r="128" spans="1:19" ht="12.75" customHeight="1" x14ac:dyDescent="0.2">
      <c r="A128" s="79"/>
      <c r="B128" s="57"/>
      <c r="C128" s="57"/>
      <c r="D128" s="79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</row>
    <row r="129" spans="1:19" ht="12.75" customHeight="1" x14ac:dyDescent="0.2">
      <c r="A129" s="79"/>
      <c r="B129" s="57"/>
      <c r="C129" s="57"/>
      <c r="D129" s="79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</row>
    <row r="130" spans="1:19" ht="12.75" customHeight="1" x14ac:dyDescent="0.2">
      <c r="A130" s="79"/>
      <c r="B130" s="57"/>
      <c r="C130" s="57"/>
      <c r="D130" s="79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</row>
    <row r="131" spans="1:19" ht="12.75" customHeight="1" x14ac:dyDescent="0.2">
      <c r="A131" s="79"/>
      <c r="B131" s="57"/>
      <c r="C131" s="57"/>
      <c r="D131" s="79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</row>
    <row r="132" spans="1:19" ht="12.75" customHeight="1" x14ac:dyDescent="0.2">
      <c r="A132" s="79"/>
      <c r="B132" s="57"/>
      <c r="C132" s="57"/>
      <c r="D132" s="79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</row>
    <row r="133" spans="1:19" ht="12.75" customHeight="1" x14ac:dyDescent="0.2">
      <c r="A133" s="79"/>
      <c r="B133" s="57"/>
      <c r="C133" s="57"/>
      <c r="D133" s="79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</row>
    <row r="134" spans="1:19" ht="12.75" customHeight="1" x14ac:dyDescent="0.2">
      <c r="A134" s="79"/>
      <c r="B134" s="57"/>
      <c r="C134" s="57"/>
      <c r="D134" s="79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</row>
    <row r="135" spans="1:19" ht="12.75" customHeight="1" x14ac:dyDescent="0.2">
      <c r="A135" s="79"/>
      <c r="B135" s="57"/>
      <c r="C135" s="57"/>
      <c r="D135" s="79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</row>
    <row r="136" spans="1:19" ht="12.75" customHeight="1" x14ac:dyDescent="0.2">
      <c r="A136" s="79"/>
      <c r="B136" s="57"/>
      <c r="C136" s="57"/>
      <c r="D136" s="79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</row>
    <row r="137" spans="1:19" ht="12.75" customHeight="1" x14ac:dyDescent="0.2">
      <c r="A137" s="79"/>
      <c r="B137" s="57"/>
      <c r="C137" s="57"/>
      <c r="D137" s="79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</row>
    <row r="138" spans="1:19" ht="12.75" customHeight="1" x14ac:dyDescent="0.2">
      <c r="A138" s="79"/>
      <c r="B138" s="57"/>
      <c r="C138" s="57"/>
      <c r="D138" s="79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</row>
    <row r="139" spans="1:19" ht="12.75" customHeight="1" x14ac:dyDescent="0.2">
      <c r="A139" s="79"/>
      <c r="B139" s="57"/>
      <c r="C139" s="57"/>
      <c r="D139" s="79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</row>
    <row r="140" spans="1:19" ht="12.75" customHeight="1" x14ac:dyDescent="0.2">
      <c r="A140" s="79"/>
      <c r="B140" s="57"/>
      <c r="C140" s="57"/>
      <c r="D140" s="79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</row>
    <row r="141" spans="1:19" ht="12.75" customHeight="1" x14ac:dyDescent="0.2">
      <c r="A141" s="79"/>
      <c r="B141" s="57"/>
      <c r="C141" s="57"/>
      <c r="D141" s="79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</row>
    <row r="142" spans="1:19" ht="12.75" customHeight="1" x14ac:dyDescent="0.2">
      <c r="A142" s="79"/>
      <c r="B142" s="57"/>
      <c r="C142" s="57"/>
      <c r="D142" s="79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</row>
    <row r="143" spans="1:19" ht="12.75" customHeight="1" x14ac:dyDescent="0.2">
      <c r="A143" s="79"/>
      <c r="B143" s="57"/>
      <c r="C143" s="57"/>
      <c r="D143" s="79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</row>
    <row r="144" spans="1:19" ht="12.75" customHeight="1" x14ac:dyDescent="0.2">
      <c r="A144" s="79"/>
      <c r="B144" s="57"/>
      <c r="C144" s="57"/>
      <c r="D144" s="79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</row>
    <row r="145" spans="1:19" ht="12.75" customHeight="1" x14ac:dyDescent="0.2">
      <c r="A145" s="79"/>
      <c r="B145" s="57"/>
      <c r="C145" s="57"/>
      <c r="D145" s="79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</row>
    <row r="146" spans="1:19" ht="12.75" customHeight="1" x14ac:dyDescent="0.2">
      <c r="A146" s="79"/>
      <c r="B146" s="57"/>
      <c r="C146" s="57"/>
      <c r="D146" s="79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</row>
    <row r="147" spans="1:19" ht="12.75" customHeight="1" x14ac:dyDescent="0.2">
      <c r="A147" s="79"/>
      <c r="B147" s="57"/>
      <c r="C147" s="57"/>
      <c r="D147" s="79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</row>
    <row r="148" spans="1:19" ht="12.75" customHeight="1" x14ac:dyDescent="0.2">
      <c r="A148" s="79"/>
      <c r="B148" s="57"/>
      <c r="C148" s="57"/>
      <c r="D148" s="79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</row>
    <row r="149" spans="1:19" ht="12.75" customHeight="1" x14ac:dyDescent="0.2">
      <c r="A149" s="79"/>
      <c r="B149" s="57"/>
      <c r="C149" s="57"/>
      <c r="D149" s="79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</row>
    <row r="150" spans="1:19" ht="12.75" customHeight="1" x14ac:dyDescent="0.2">
      <c r="A150" s="79"/>
      <c r="B150" s="57"/>
      <c r="C150" s="57"/>
      <c r="D150" s="79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</row>
    <row r="151" spans="1:19" ht="12.75" customHeight="1" x14ac:dyDescent="0.2">
      <c r="A151" s="79"/>
      <c r="B151" s="57"/>
      <c r="C151" s="57"/>
      <c r="D151" s="79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</row>
    <row r="152" spans="1:19" ht="12.75" customHeight="1" x14ac:dyDescent="0.2">
      <c r="A152" s="79"/>
      <c r="B152" s="57"/>
      <c r="C152" s="57"/>
      <c r="D152" s="79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</row>
    <row r="153" spans="1:19" ht="12.75" customHeight="1" x14ac:dyDescent="0.2">
      <c r="A153" s="79"/>
      <c r="B153" s="57"/>
      <c r="C153" s="57"/>
      <c r="D153" s="79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</row>
    <row r="154" spans="1:19" ht="12.75" customHeight="1" x14ac:dyDescent="0.2">
      <c r="A154" s="79"/>
      <c r="B154" s="57"/>
      <c r="C154" s="57"/>
      <c r="D154" s="79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</row>
    <row r="155" spans="1:19" ht="12.75" customHeight="1" x14ac:dyDescent="0.2">
      <c r="A155" s="79"/>
      <c r="B155" s="57"/>
      <c r="C155" s="57"/>
      <c r="D155" s="79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</row>
    <row r="156" spans="1:19" ht="12.75" customHeight="1" x14ac:dyDescent="0.2">
      <c r="A156" s="79"/>
      <c r="B156" s="57"/>
      <c r="C156" s="57"/>
      <c r="D156" s="79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</row>
    <row r="157" spans="1:19" ht="12.75" customHeight="1" x14ac:dyDescent="0.2">
      <c r="A157" s="79"/>
      <c r="B157" s="57"/>
      <c r="C157" s="57"/>
      <c r="D157" s="79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</row>
    <row r="158" spans="1:19" ht="12.75" customHeight="1" x14ac:dyDescent="0.2">
      <c r="A158" s="79"/>
      <c r="B158" s="57"/>
      <c r="C158" s="57"/>
      <c r="D158" s="79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</row>
    <row r="159" spans="1:19" ht="12.75" customHeight="1" x14ac:dyDescent="0.2">
      <c r="A159" s="79"/>
      <c r="B159" s="57"/>
      <c r="C159" s="57"/>
      <c r="D159" s="79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</row>
    <row r="160" spans="1:19" ht="12.75" customHeight="1" x14ac:dyDescent="0.2">
      <c r="A160" s="79"/>
      <c r="B160" s="57"/>
      <c r="C160" s="57"/>
      <c r="D160" s="79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</row>
    <row r="161" spans="1:19" ht="12.75" customHeight="1" x14ac:dyDescent="0.2">
      <c r="A161" s="79"/>
      <c r="B161" s="57"/>
      <c r="C161" s="57"/>
      <c r="D161" s="79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</row>
    <row r="162" spans="1:19" ht="12.75" customHeight="1" x14ac:dyDescent="0.2">
      <c r="A162" s="79"/>
      <c r="B162" s="57"/>
      <c r="C162" s="57"/>
      <c r="D162" s="79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</row>
    <row r="163" spans="1:19" ht="12.75" customHeight="1" x14ac:dyDescent="0.2">
      <c r="A163" s="79"/>
      <c r="B163" s="57"/>
      <c r="C163" s="57"/>
      <c r="D163" s="79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</row>
    <row r="164" spans="1:19" ht="12.75" customHeight="1" x14ac:dyDescent="0.2">
      <c r="A164" s="79"/>
      <c r="B164" s="57"/>
      <c r="C164" s="57"/>
      <c r="D164" s="79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</row>
    <row r="165" spans="1:19" ht="12.75" customHeight="1" x14ac:dyDescent="0.2">
      <c r="A165" s="79"/>
      <c r="B165" s="57"/>
      <c r="C165" s="57"/>
      <c r="D165" s="79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</row>
    <row r="166" spans="1:19" ht="12.75" customHeight="1" x14ac:dyDescent="0.2">
      <c r="A166" s="79"/>
      <c r="B166" s="57"/>
      <c r="C166" s="57"/>
      <c r="D166" s="79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</row>
    <row r="167" spans="1:19" ht="12.75" customHeight="1" x14ac:dyDescent="0.2">
      <c r="A167" s="79"/>
      <c r="B167" s="57"/>
      <c r="C167" s="57"/>
      <c r="D167" s="79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</row>
    <row r="168" spans="1:19" ht="12.75" customHeight="1" x14ac:dyDescent="0.2">
      <c r="A168" s="79"/>
      <c r="B168" s="57"/>
      <c r="C168" s="57"/>
      <c r="D168" s="79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</row>
    <row r="169" spans="1:19" ht="12.75" customHeight="1" x14ac:dyDescent="0.2">
      <c r="A169" s="79"/>
      <c r="B169" s="57"/>
      <c r="C169" s="57"/>
      <c r="D169" s="79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</row>
    <row r="170" spans="1:19" ht="12.75" customHeight="1" x14ac:dyDescent="0.2">
      <c r="A170" s="79"/>
      <c r="B170" s="57"/>
      <c r="C170" s="57"/>
      <c r="D170" s="79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</row>
    <row r="171" spans="1:19" ht="12.75" customHeight="1" x14ac:dyDescent="0.2">
      <c r="A171" s="79"/>
      <c r="B171" s="57"/>
      <c r="C171" s="57"/>
      <c r="D171" s="79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</row>
    <row r="172" spans="1:19" ht="12.75" customHeight="1" x14ac:dyDescent="0.2">
      <c r="A172" s="79"/>
      <c r="B172" s="57"/>
      <c r="C172" s="57"/>
      <c r="D172" s="79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</row>
    <row r="173" spans="1:19" ht="12.75" customHeight="1" x14ac:dyDescent="0.2">
      <c r="A173" s="79"/>
      <c r="B173" s="57"/>
      <c r="C173" s="57"/>
      <c r="D173" s="79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</row>
    <row r="174" spans="1:19" ht="12.75" customHeight="1" x14ac:dyDescent="0.2">
      <c r="A174" s="79"/>
      <c r="B174" s="57"/>
      <c r="C174" s="57"/>
      <c r="D174" s="79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</row>
    <row r="175" spans="1:19" ht="12.75" customHeight="1" x14ac:dyDescent="0.2">
      <c r="A175" s="79"/>
      <c r="B175" s="57"/>
      <c r="C175" s="57"/>
      <c r="D175" s="79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</row>
    <row r="176" spans="1:19" ht="12.75" customHeight="1" x14ac:dyDescent="0.2">
      <c r="A176" s="79"/>
      <c r="B176" s="57"/>
      <c r="C176" s="57"/>
      <c r="D176" s="79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</row>
    <row r="177" spans="1:19" ht="12.75" customHeight="1" x14ac:dyDescent="0.2">
      <c r="A177" s="79"/>
      <c r="B177" s="57"/>
      <c r="C177" s="57"/>
      <c r="D177" s="79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</row>
    <row r="178" spans="1:19" ht="12.75" customHeight="1" x14ac:dyDescent="0.2">
      <c r="A178" s="79"/>
      <c r="B178" s="57"/>
      <c r="C178" s="57"/>
      <c r="D178" s="79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</row>
    <row r="179" spans="1:19" ht="12.75" customHeight="1" x14ac:dyDescent="0.2">
      <c r="A179" s="79"/>
      <c r="B179" s="57"/>
      <c r="C179" s="57"/>
      <c r="D179" s="79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</row>
    <row r="180" spans="1:19" ht="12.75" customHeight="1" x14ac:dyDescent="0.2">
      <c r="A180" s="79"/>
      <c r="B180" s="57"/>
      <c r="C180" s="57"/>
      <c r="D180" s="79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</row>
    <row r="181" spans="1:19" ht="12.75" customHeight="1" x14ac:dyDescent="0.2">
      <c r="A181" s="79"/>
      <c r="B181" s="57"/>
      <c r="C181" s="57"/>
      <c r="D181" s="79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</row>
    <row r="182" spans="1:19" ht="12.75" customHeight="1" x14ac:dyDescent="0.2">
      <c r="A182" s="79"/>
      <c r="B182" s="57"/>
      <c r="C182" s="57"/>
      <c r="D182" s="79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</row>
    <row r="183" spans="1:19" ht="12.75" customHeight="1" x14ac:dyDescent="0.2">
      <c r="A183" s="79"/>
      <c r="B183" s="57"/>
      <c r="C183" s="57"/>
      <c r="D183" s="79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</row>
    <row r="184" spans="1:19" ht="12.75" customHeight="1" x14ac:dyDescent="0.2">
      <c r="A184" s="79"/>
      <c r="B184" s="57"/>
      <c r="C184" s="57"/>
      <c r="D184" s="79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</row>
    <row r="185" spans="1:19" ht="12.75" customHeight="1" x14ac:dyDescent="0.2">
      <c r="A185" s="79"/>
      <c r="B185" s="57"/>
      <c r="C185" s="57"/>
      <c r="D185" s="79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</row>
    <row r="186" spans="1:19" ht="12.75" customHeight="1" x14ac:dyDescent="0.2">
      <c r="A186" s="79"/>
      <c r="B186" s="57"/>
      <c r="C186" s="57"/>
      <c r="D186" s="79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</row>
    <row r="187" spans="1:19" ht="12.75" customHeight="1" x14ac:dyDescent="0.2">
      <c r="A187" s="79"/>
      <c r="B187" s="57"/>
      <c r="C187" s="57"/>
      <c r="D187" s="79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</row>
    <row r="188" spans="1:19" ht="12.75" customHeight="1" x14ac:dyDescent="0.2">
      <c r="A188" s="79"/>
      <c r="B188" s="57"/>
      <c r="C188" s="57"/>
      <c r="D188" s="79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</row>
    <row r="189" spans="1:19" ht="12.75" customHeight="1" x14ac:dyDescent="0.2">
      <c r="A189" s="79"/>
      <c r="B189" s="57"/>
      <c r="C189" s="57"/>
      <c r="D189" s="79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</row>
    <row r="190" spans="1:19" ht="12.75" customHeight="1" x14ac:dyDescent="0.2">
      <c r="A190" s="79"/>
      <c r="B190" s="57"/>
      <c r="C190" s="57"/>
      <c r="D190" s="79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</row>
    <row r="191" spans="1:19" ht="12.75" customHeight="1" x14ac:dyDescent="0.2">
      <c r="A191" s="79"/>
      <c r="B191" s="57"/>
      <c r="C191" s="57"/>
      <c r="D191" s="79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</row>
    <row r="192" spans="1:19" ht="12.75" customHeight="1" x14ac:dyDescent="0.2">
      <c r="A192" s="79"/>
      <c r="B192" s="57"/>
      <c r="C192" s="57"/>
      <c r="D192" s="79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</row>
    <row r="193" spans="1:19" ht="12.75" customHeight="1" x14ac:dyDescent="0.2">
      <c r="A193" s="79"/>
      <c r="B193" s="57"/>
      <c r="C193" s="57"/>
      <c r="D193" s="79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</row>
    <row r="194" spans="1:19" ht="12.75" customHeight="1" x14ac:dyDescent="0.2">
      <c r="A194" s="79"/>
      <c r="B194" s="57"/>
      <c r="C194" s="57"/>
      <c r="D194" s="79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</row>
    <row r="195" spans="1:19" ht="12.75" customHeight="1" x14ac:dyDescent="0.2">
      <c r="A195" s="79"/>
      <c r="B195" s="57"/>
      <c r="C195" s="57"/>
      <c r="D195" s="79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</row>
    <row r="196" spans="1:19" ht="12.75" customHeight="1" x14ac:dyDescent="0.2">
      <c r="A196" s="79"/>
      <c r="B196" s="57"/>
      <c r="C196" s="57"/>
      <c r="D196" s="79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</row>
    <row r="197" spans="1:19" ht="12.75" customHeight="1" x14ac:dyDescent="0.2">
      <c r="A197" s="79"/>
      <c r="B197" s="57"/>
      <c r="C197" s="57"/>
      <c r="D197" s="79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</row>
    <row r="198" spans="1:19" ht="12.75" customHeight="1" x14ac:dyDescent="0.2">
      <c r="A198" s="79"/>
      <c r="B198" s="57"/>
      <c r="C198" s="57"/>
      <c r="D198" s="79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</row>
    <row r="199" spans="1:19" ht="12.75" customHeight="1" x14ac:dyDescent="0.2">
      <c r="A199" s="79"/>
      <c r="B199" s="57"/>
      <c r="C199" s="57"/>
      <c r="D199" s="79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</row>
    <row r="200" spans="1:19" ht="12.75" customHeight="1" x14ac:dyDescent="0.2">
      <c r="A200" s="79"/>
      <c r="B200" s="57"/>
      <c r="C200" s="57"/>
      <c r="D200" s="79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</row>
    <row r="201" spans="1:19" ht="12.75" customHeight="1" x14ac:dyDescent="0.2">
      <c r="A201" s="79"/>
      <c r="B201" s="57"/>
      <c r="C201" s="57"/>
      <c r="D201" s="79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</row>
    <row r="202" spans="1:19" ht="12.75" customHeight="1" x14ac:dyDescent="0.2">
      <c r="A202" s="79"/>
      <c r="B202" s="57"/>
      <c r="C202" s="57"/>
      <c r="D202" s="79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</row>
    <row r="203" spans="1:19" ht="12.75" customHeight="1" x14ac:dyDescent="0.2">
      <c r="A203" s="79"/>
      <c r="B203" s="57"/>
      <c r="C203" s="57"/>
      <c r="D203" s="79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</row>
    <row r="204" spans="1:19" ht="12.75" customHeight="1" x14ac:dyDescent="0.2">
      <c r="A204" s="79"/>
      <c r="B204" s="57"/>
      <c r="C204" s="57"/>
      <c r="D204" s="79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</row>
    <row r="205" spans="1:19" ht="12.75" customHeight="1" x14ac:dyDescent="0.2">
      <c r="A205" s="79"/>
      <c r="B205" s="57"/>
      <c r="C205" s="57"/>
      <c r="D205" s="79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</row>
    <row r="206" spans="1:19" ht="12.75" customHeight="1" x14ac:dyDescent="0.2">
      <c r="A206" s="79"/>
      <c r="B206" s="57"/>
      <c r="C206" s="57"/>
      <c r="D206" s="79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</row>
    <row r="207" spans="1:19" ht="12.75" customHeight="1" x14ac:dyDescent="0.2">
      <c r="A207" s="79"/>
      <c r="B207" s="57"/>
      <c r="C207" s="57"/>
      <c r="D207" s="79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</row>
    <row r="208" spans="1:19" ht="12.75" customHeight="1" x14ac:dyDescent="0.2">
      <c r="A208" s="79"/>
      <c r="B208" s="57"/>
      <c r="C208" s="57"/>
      <c r="D208" s="79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</row>
    <row r="209" spans="1:19" ht="12.75" customHeight="1" x14ac:dyDescent="0.2">
      <c r="A209" s="79"/>
      <c r="B209" s="57"/>
      <c r="C209" s="57"/>
      <c r="D209" s="79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</row>
    <row r="210" spans="1:19" ht="12.75" customHeight="1" x14ac:dyDescent="0.2">
      <c r="A210" s="79"/>
      <c r="B210" s="57"/>
      <c r="C210" s="57"/>
      <c r="D210" s="79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</row>
    <row r="211" spans="1:19" ht="12.75" customHeight="1" x14ac:dyDescent="0.2">
      <c r="A211" s="79"/>
      <c r="B211" s="57"/>
      <c r="C211" s="57"/>
      <c r="D211" s="79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</row>
    <row r="212" spans="1:19" ht="12.75" customHeight="1" x14ac:dyDescent="0.2">
      <c r="A212" s="79"/>
      <c r="B212" s="57"/>
      <c r="C212" s="57"/>
      <c r="D212" s="79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</row>
    <row r="213" spans="1:19" ht="12.75" customHeight="1" x14ac:dyDescent="0.2">
      <c r="A213" s="79"/>
      <c r="B213" s="57"/>
      <c r="C213" s="57"/>
      <c r="D213" s="79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</row>
    <row r="214" spans="1:19" ht="12.75" customHeight="1" x14ac:dyDescent="0.2">
      <c r="A214" s="79"/>
      <c r="B214" s="57"/>
      <c r="C214" s="57"/>
      <c r="D214" s="79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</row>
    <row r="215" spans="1:19" ht="12.75" customHeight="1" x14ac:dyDescent="0.2">
      <c r="A215" s="79"/>
      <c r="B215" s="57"/>
      <c r="C215" s="57"/>
      <c r="D215" s="79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</row>
    <row r="216" spans="1:19" ht="12.75" customHeight="1" x14ac:dyDescent="0.2">
      <c r="A216" s="79"/>
      <c r="B216" s="57"/>
      <c r="C216" s="57"/>
      <c r="D216" s="79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</row>
    <row r="217" spans="1:19" ht="12.75" customHeight="1" x14ac:dyDescent="0.2">
      <c r="A217" s="79"/>
      <c r="B217" s="57"/>
      <c r="C217" s="57"/>
      <c r="D217" s="79"/>
      <c r="E217" s="57"/>
      <c r="F217" s="57"/>
      <c r="G217" s="57"/>
      <c r="H217" s="57"/>
      <c r="I217" s="57"/>
      <c r="J217" s="57"/>
      <c r="K217" s="57"/>
      <c r="M217" s="57"/>
      <c r="N217" s="57"/>
      <c r="O217" s="57"/>
      <c r="P217" s="57"/>
      <c r="Q217" s="57"/>
      <c r="R217" s="57"/>
      <c r="S217" s="57"/>
    </row>
    <row r="218" spans="1:19" ht="15.75" customHeight="1" x14ac:dyDescent="0.2">
      <c r="G218" s="57"/>
    </row>
    <row r="219" spans="1:19" ht="15.75" customHeight="1" x14ac:dyDescent="0.2">
      <c r="G219" s="57"/>
    </row>
    <row r="220" spans="1:19" ht="15.75" customHeight="1" x14ac:dyDescent="0.2">
      <c r="G220" s="57"/>
    </row>
    <row r="221" spans="1:19" ht="15.75" customHeight="1" x14ac:dyDescent="0.2">
      <c r="G221" s="57"/>
    </row>
    <row r="222" spans="1:19" ht="15.75" customHeight="1" x14ac:dyDescent="0.2">
      <c r="G222" s="57"/>
    </row>
    <row r="223" spans="1:19" ht="15.75" customHeight="1" x14ac:dyDescent="0.2"/>
  </sheetData>
  <sheetProtection algorithmName="SHA-512" hashValue="E4nVWSS2H+PKnFMkV6WhZW7wwJJ4o4mYSliOTAiKo0dHB8oxEWG0Ux32LE7+CkzmONTvK+UjzWrxsBuXdkIuQQ==" saltValue="hcqLmCc+XS3gyH3MFFhHIw==" spinCount="100000" sheet="1" objects="1" scenarios="1" selectLockedCells="1"/>
  <mergeCells count="62">
    <mergeCell ref="A13:C13"/>
    <mergeCell ref="D13:G13"/>
    <mergeCell ref="A14:C14"/>
    <mergeCell ref="D14:G14"/>
    <mergeCell ref="A104:G104"/>
    <mergeCell ref="A100:F100"/>
    <mergeCell ref="B83:D83"/>
    <mergeCell ref="B84:D84"/>
    <mergeCell ref="B85:D85"/>
    <mergeCell ref="B86:D86"/>
    <mergeCell ref="A88:G89"/>
    <mergeCell ref="B90:D90"/>
    <mergeCell ref="B91:D91"/>
    <mergeCell ref="B92:D92"/>
    <mergeCell ref="B93:D93"/>
    <mergeCell ref="B94:D94"/>
    <mergeCell ref="A10:C10"/>
    <mergeCell ref="D10:G10"/>
    <mergeCell ref="A11:C11"/>
    <mergeCell ref="D11:G11"/>
    <mergeCell ref="A12:C12"/>
    <mergeCell ref="D12:G12"/>
    <mergeCell ref="A7:C7"/>
    <mergeCell ref="D7:G7"/>
    <mergeCell ref="A8:C8"/>
    <mergeCell ref="D8:G8"/>
    <mergeCell ref="A9:C9"/>
    <mergeCell ref="D9:G9"/>
    <mergeCell ref="D4:G4"/>
    <mergeCell ref="A5:C5"/>
    <mergeCell ref="D5:G5"/>
    <mergeCell ref="A6:C6"/>
    <mergeCell ref="D6:G6"/>
    <mergeCell ref="B95:D95"/>
    <mergeCell ref="B82:D82"/>
    <mergeCell ref="A66:G68"/>
    <mergeCell ref="B69:D69"/>
    <mergeCell ref="A70:G71"/>
    <mergeCell ref="B72:D72"/>
    <mergeCell ref="B73:D73"/>
    <mergeCell ref="B74:D74"/>
    <mergeCell ref="B75:D75"/>
    <mergeCell ref="B76:D76"/>
    <mergeCell ref="B77:D77"/>
    <mergeCell ref="A79:G80"/>
    <mergeCell ref="B81:D81"/>
    <mergeCell ref="E64:F64"/>
    <mergeCell ref="A1:G3"/>
    <mergeCell ref="A16:G18"/>
    <mergeCell ref="C31:D31"/>
    <mergeCell ref="A33:G35"/>
    <mergeCell ref="D37:D46"/>
    <mergeCell ref="E37:E46"/>
    <mergeCell ref="F37:F46"/>
    <mergeCell ref="G37:G46"/>
    <mergeCell ref="D20:D29"/>
    <mergeCell ref="E48:F48"/>
    <mergeCell ref="A50:G52"/>
    <mergeCell ref="D54:D56"/>
    <mergeCell ref="A57:D57"/>
    <mergeCell ref="A59:G61"/>
    <mergeCell ref="A4:C4"/>
  </mergeCells>
  <printOptions horizontalCentered="1" verticalCentered="1"/>
  <pageMargins left="0.51181102362204722" right="0.51181102362204722" top="0.39370078740157483" bottom="0.31496062992125984" header="0.11811023622047245" footer="0.11811023622047245"/>
  <pageSetup paperSize="9" scale="40" orientation="portrait" r:id="rId1"/>
  <headerFooter>
    <oddHeader xml:space="preserve">&amp;C&amp;G&amp;2
</oddHeader>
    <oddFooter>&amp;LCPC/SECAD&amp;R&amp;A
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ITEM 4</vt:lpstr>
      <vt:lpstr>'ITEM 4'!Area_de_impressao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SUZANA</dc:creator>
  <cp:lastModifiedBy>Eduardo</cp:lastModifiedBy>
  <cp:lastPrinted>2024-04-29T16:09:28Z</cp:lastPrinted>
  <dcterms:created xsi:type="dcterms:W3CDTF">2023-10-09T18:22:45Z</dcterms:created>
  <dcterms:modified xsi:type="dcterms:W3CDTF">2024-04-29T16:10:12Z</dcterms:modified>
</cp:coreProperties>
</file>