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SELED\Arquivos que estavama na pasta colaboração\Controles SELED\Arquivos Editais\LICITAÇÕES 2023\PE 21\Edital e anexos - versão final\"/>
    </mc:Choice>
  </mc:AlternateContent>
  <bookViews>
    <workbookView xWindow="0" yWindow="0" windowWidth="28800" windowHeight="12435"/>
  </bookViews>
  <sheets>
    <sheet name="FORMAÇÃO DE PREÇOS" sheetId="1" r:id="rId1"/>
    <sheet name="BDI COMPOSIÇÃO ANALITICA" sheetId="2" r:id="rId2"/>
  </sheets>
  <definedNames>
    <definedName name="_xlnm._FilterDatabase" localSheetId="0" hidden="1">'FORMAÇÃO DE PREÇOS'!$A$1:$M$66</definedName>
  </definedNames>
  <calcPr calcId="152511"/>
</workbook>
</file>

<file path=xl/calcChain.xml><?xml version="1.0" encoding="utf-8"?>
<calcChain xmlns="http://schemas.openxmlformats.org/spreadsheetml/2006/main">
  <c r="B22" i="2" l="1"/>
  <c r="E16" i="2" s="1"/>
  <c r="A66" i="1"/>
  <c r="A65" i="1"/>
  <c r="K59" i="1"/>
  <c r="J59" i="1"/>
  <c r="I59" i="1"/>
  <c r="H59" i="1"/>
  <c r="J58" i="1"/>
  <c r="I58" i="1"/>
  <c r="J57" i="1"/>
  <c r="K57" i="1" s="1"/>
  <c r="L57" i="1" s="1"/>
  <c r="M57" i="1" s="1"/>
  <c r="I57" i="1"/>
  <c r="H57" i="1"/>
  <c r="L56" i="1"/>
  <c r="M56" i="1" s="1"/>
  <c r="J56" i="1"/>
  <c r="I56" i="1"/>
  <c r="K56" i="1" s="1"/>
  <c r="H56" i="1"/>
  <c r="J55" i="1"/>
  <c r="K55" i="1" s="1"/>
  <c r="L55" i="1" s="1"/>
  <c r="M55" i="1" s="1"/>
  <c r="I55" i="1"/>
  <c r="H55" i="1"/>
  <c r="J54" i="1"/>
  <c r="I54" i="1"/>
  <c r="K54" i="1" s="1"/>
  <c r="L54" i="1" s="1"/>
  <c r="M54" i="1" s="1"/>
  <c r="H54" i="1"/>
  <c r="J53" i="1"/>
  <c r="K53" i="1" s="1"/>
  <c r="L53" i="1" s="1"/>
  <c r="M53" i="1" s="1"/>
  <c r="I53" i="1"/>
  <c r="H53" i="1"/>
  <c r="J52" i="1"/>
  <c r="I52" i="1"/>
  <c r="K52" i="1" s="1"/>
  <c r="L52" i="1" s="1"/>
  <c r="M52" i="1" s="1"/>
  <c r="H52" i="1"/>
  <c r="J51" i="1"/>
  <c r="K51" i="1" s="1"/>
  <c r="L51" i="1" s="1"/>
  <c r="M51" i="1" s="1"/>
  <c r="I51" i="1"/>
  <c r="H51" i="1"/>
  <c r="L50" i="1"/>
  <c r="M50" i="1" s="1"/>
  <c r="J50" i="1"/>
  <c r="I50" i="1"/>
  <c r="K50" i="1" s="1"/>
  <c r="H50" i="1"/>
  <c r="J49" i="1"/>
  <c r="K49" i="1" s="1"/>
  <c r="L49" i="1" s="1"/>
  <c r="M49" i="1" s="1"/>
  <c r="I49" i="1"/>
  <c r="H49" i="1"/>
  <c r="L48" i="1"/>
  <c r="J48" i="1"/>
  <c r="I48" i="1"/>
  <c r="K48" i="1" s="1"/>
  <c r="H48" i="1"/>
  <c r="K46" i="1"/>
  <c r="L46" i="1" s="1"/>
  <c r="M46" i="1" s="1"/>
  <c r="J46" i="1"/>
  <c r="I46" i="1"/>
  <c r="H46" i="1"/>
  <c r="M45" i="1"/>
  <c r="J45" i="1"/>
  <c r="K45" i="1" s="1"/>
  <c r="L45" i="1" s="1"/>
  <c r="I45" i="1"/>
  <c r="H45" i="1"/>
  <c r="K44" i="1"/>
  <c r="L44" i="1" s="1"/>
  <c r="M44" i="1" s="1"/>
  <c r="J44" i="1"/>
  <c r="I44" i="1"/>
  <c r="H44" i="1"/>
  <c r="M43" i="1"/>
  <c r="J43" i="1"/>
  <c r="K43" i="1" s="1"/>
  <c r="L43" i="1" s="1"/>
  <c r="I43" i="1"/>
  <c r="H43" i="1"/>
  <c r="K42" i="1"/>
  <c r="L42" i="1" s="1"/>
  <c r="M42" i="1" s="1"/>
  <c r="J42" i="1"/>
  <c r="I42" i="1"/>
  <c r="H42" i="1"/>
  <c r="J41" i="1"/>
  <c r="J40" i="1" s="1"/>
  <c r="I41" i="1"/>
  <c r="I40" i="1" s="1"/>
  <c r="H41" i="1"/>
  <c r="J39" i="1"/>
  <c r="I39" i="1"/>
  <c r="K39" i="1" s="1"/>
  <c r="L39" i="1" s="1"/>
  <c r="M39" i="1" s="1"/>
  <c r="H39" i="1"/>
  <c r="J38" i="1"/>
  <c r="K38" i="1" s="1"/>
  <c r="L38" i="1" s="1"/>
  <c r="M38" i="1" s="1"/>
  <c r="I38" i="1"/>
  <c r="H38" i="1"/>
  <c r="L37" i="1"/>
  <c r="J37" i="1"/>
  <c r="I37" i="1"/>
  <c r="K37" i="1" s="1"/>
  <c r="H37" i="1"/>
  <c r="J36" i="1"/>
  <c r="K35" i="1"/>
  <c r="L35" i="1" s="1"/>
  <c r="M35" i="1" s="1"/>
  <c r="J35" i="1"/>
  <c r="I35" i="1"/>
  <c r="H35" i="1"/>
  <c r="J34" i="1"/>
  <c r="I34" i="1"/>
  <c r="H34" i="1"/>
  <c r="K33" i="1"/>
  <c r="J33" i="1"/>
  <c r="I33" i="1"/>
  <c r="H33" i="1"/>
  <c r="J32" i="1"/>
  <c r="I32" i="1"/>
  <c r="J31" i="1"/>
  <c r="K31" i="1" s="1"/>
  <c r="L31" i="1" s="1"/>
  <c r="M31" i="1" s="1"/>
  <c r="I31" i="1"/>
  <c r="H31" i="1"/>
  <c r="L30" i="1"/>
  <c r="M30" i="1" s="1"/>
  <c r="J30" i="1"/>
  <c r="I30" i="1"/>
  <c r="K30" i="1" s="1"/>
  <c r="H30" i="1"/>
  <c r="J29" i="1"/>
  <c r="K29" i="1" s="1"/>
  <c r="L29" i="1" s="1"/>
  <c r="M29" i="1" s="1"/>
  <c r="I29" i="1"/>
  <c r="H29" i="1"/>
  <c r="J28" i="1"/>
  <c r="I28" i="1"/>
  <c r="K28" i="1" s="1"/>
  <c r="L28" i="1" s="1"/>
  <c r="M28" i="1" s="1"/>
  <c r="H28" i="1"/>
  <c r="J27" i="1"/>
  <c r="K27" i="1" s="1"/>
  <c r="L27" i="1" s="1"/>
  <c r="M27" i="1" s="1"/>
  <c r="I27" i="1"/>
  <c r="H27" i="1"/>
  <c r="L26" i="1"/>
  <c r="M26" i="1" s="1"/>
  <c r="J26" i="1"/>
  <c r="K26" i="1" s="1"/>
  <c r="I26" i="1"/>
  <c r="H26" i="1"/>
  <c r="J25" i="1"/>
  <c r="K25" i="1" s="1"/>
  <c r="L25" i="1" s="1"/>
  <c r="M25" i="1" s="1"/>
  <c r="I25" i="1"/>
  <c r="H25" i="1"/>
  <c r="J24" i="1"/>
  <c r="I24" i="1"/>
  <c r="H24" i="1"/>
  <c r="K23" i="1"/>
  <c r="J23" i="1"/>
  <c r="I23" i="1"/>
  <c r="H23" i="1"/>
  <c r="I22" i="1"/>
  <c r="M21" i="1"/>
  <c r="J21" i="1"/>
  <c r="K21" i="1" s="1"/>
  <c r="L21" i="1" s="1"/>
  <c r="I21" i="1"/>
  <c r="H21" i="1"/>
  <c r="L20" i="1"/>
  <c r="M20" i="1" s="1"/>
  <c r="K20" i="1"/>
  <c r="J20" i="1"/>
  <c r="I20" i="1"/>
  <c r="H20" i="1"/>
  <c r="J19" i="1"/>
  <c r="I19" i="1"/>
  <c r="H19" i="1"/>
  <c r="L18" i="1"/>
  <c r="K18" i="1"/>
  <c r="J18" i="1"/>
  <c r="I18" i="1"/>
  <c r="H18" i="1"/>
  <c r="J17" i="1"/>
  <c r="I17" i="1"/>
  <c r="K16" i="1"/>
  <c r="L16" i="1" s="1"/>
  <c r="M16" i="1" s="1"/>
  <c r="J16" i="1"/>
  <c r="I16" i="1"/>
  <c r="H16" i="1"/>
  <c r="J15" i="1"/>
  <c r="I15" i="1"/>
  <c r="H15" i="1"/>
  <c r="J14" i="1"/>
  <c r="K14" i="1" s="1"/>
  <c r="L14" i="1" s="1"/>
  <c r="M14" i="1" s="1"/>
  <c r="I14" i="1"/>
  <c r="H14" i="1"/>
  <c r="J13" i="1"/>
  <c r="K13" i="1" s="1"/>
  <c r="L13" i="1" s="1"/>
  <c r="M13" i="1" s="1"/>
  <c r="I13" i="1"/>
  <c r="H13" i="1"/>
  <c r="J12" i="1"/>
  <c r="J10" i="1" s="1"/>
  <c r="I12" i="1"/>
  <c r="H12" i="1"/>
  <c r="J11" i="1"/>
  <c r="I11" i="1"/>
  <c r="H11" i="1"/>
  <c r="K9" i="1"/>
  <c r="L9" i="1" s="1"/>
  <c r="M9" i="1" s="1"/>
  <c r="J9" i="1"/>
  <c r="I9" i="1"/>
  <c r="H9" i="1"/>
  <c r="J8" i="1"/>
  <c r="I8" i="1"/>
  <c r="I7" i="1" s="1"/>
  <c r="H8" i="1"/>
  <c r="J6" i="1"/>
  <c r="I6" i="1"/>
  <c r="H6" i="1"/>
  <c r="J5" i="1"/>
  <c r="K5" i="1" s="1"/>
  <c r="L5" i="1" s="1"/>
  <c r="M5" i="1" s="1"/>
  <c r="I5" i="1"/>
  <c r="H5" i="1"/>
  <c r="J4" i="1"/>
  <c r="I4" i="1"/>
  <c r="H4" i="1"/>
  <c r="J3" i="1"/>
  <c r="I10" i="1" l="1"/>
  <c r="K19" i="1"/>
  <c r="L19" i="1" s="1"/>
  <c r="M19" i="1" s="1"/>
  <c r="J22" i="1"/>
  <c r="K24" i="1"/>
  <c r="L24" i="1" s="1"/>
  <c r="M24" i="1" s="1"/>
  <c r="K34" i="1"/>
  <c r="L34" i="1" s="1"/>
  <c r="M34" i="1" s="1"/>
  <c r="K36" i="1"/>
  <c r="J7" i="1"/>
  <c r="M61" i="1" s="1"/>
  <c r="K8" i="1"/>
  <c r="M37" i="1"/>
  <c r="M36" i="1" s="1"/>
  <c r="L36" i="1"/>
  <c r="K6" i="1"/>
  <c r="L6" i="1" s="1"/>
  <c r="M6" i="1" s="1"/>
  <c r="K12" i="1"/>
  <c r="L12" i="1" s="1"/>
  <c r="M12" i="1" s="1"/>
  <c r="K15" i="1"/>
  <c r="L15" i="1" s="1"/>
  <c r="M15" i="1" s="1"/>
  <c r="J47" i="1"/>
  <c r="M48" i="1"/>
  <c r="M47" i="1" s="1"/>
  <c r="L47" i="1"/>
  <c r="K4" i="1"/>
  <c r="I3" i="1"/>
  <c r="K11" i="1"/>
  <c r="M18" i="1"/>
  <c r="K22" i="1"/>
  <c r="L23" i="1"/>
  <c r="L33" i="1"/>
  <c r="K32" i="1"/>
  <c r="K47" i="1"/>
  <c r="L59" i="1"/>
  <c r="K58" i="1"/>
  <c r="K41" i="1"/>
  <c r="E15" i="2"/>
  <c r="I36" i="1"/>
  <c r="I47" i="1"/>
  <c r="M60" i="1" l="1"/>
  <c r="M62" i="1" s="1"/>
  <c r="L41" i="1"/>
  <c r="K40" i="1"/>
  <c r="M17" i="1"/>
  <c r="K17" i="1"/>
  <c r="L58" i="1"/>
  <c r="M59" i="1"/>
  <c r="M58" i="1" s="1"/>
  <c r="M23" i="1"/>
  <c r="M22" i="1" s="1"/>
  <c r="L22" i="1"/>
  <c r="L11" i="1"/>
  <c r="K10" i="1"/>
  <c r="L4" i="1"/>
  <c r="K3" i="1"/>
  <c r="L32" i="1"/>
  <c r="M33" i="1"/>
  <c r="M32" i="1" s="1"/>
  <c r="L17" i="1"/>
  <c r="L8" i="1"/>
  <c r="K7" i="1"/>
  <c r="L10" i="1" l="1"/>
  <c r="M11" i="1"/>
  <c r="M10" i="1" s="1"/>
  <c r="L40" i="1"/>
  <c r="M41" i="1"/>
  <c r="M40" i="1" s="1"/>
  <c r="L3" i="1"/>
  <c r="M4" i="1"/>
  <c r="M3" i="1" s="1"/>
  <c r="M8" i="1"/>
  <c r="M7" i="1" s="1"/>
  <c r="L7" i="1"/>
  <c r="M63" i="1" l="1"/>
  <c r="M64" i="1" s="1"/>
</calcChain>
</file>

<file path=xl/sharedStrings.xml><?xml version="1.0" encoding="utf-8"?>
<sst xmlns="http://schemas.openxmlformats.org/spreadsheetml/2006/main" count="237" uniqueCount="196">
  <si>
    <t>ITEM</t>
  </si>
  <si>
    <t>SINAPI CÓDIGO 01/2023</t>
  </si>
  <si>
    <t>DESCRIÇÃO DOS SERVIÇOS</t>
  </si>
  <si>
    <r>
      <rPr>
        <b/>
        <sz val="9"/>
        <color theme="1"/>
        <rFont val="Arial"/>
      </rPr>
      <t>UN</t>
    </r>
    <r>
      <rPr>
        <b/>
        <sz val="9"/>
        <color rgb="FF8DB3E2"/>
        <rFont val="Arial"/>
      </rPr>
      <t>.</t>
    </r>
  </si>
  <si>
    <t>QUANT.</t>
  </si>
  <si>
    <t>MATERIAL
(Valor Unitário)</t>
  </si>
  <si>
    <t>M. OBRA
(Valor Unitário)</t>
  </si>
  <si>
    <t>TOTAL
(Valor Unitário)</t>
  </si>
  <si>
    <t>MATERIAL
(Valor total)</t>
  </si>
  <si>
    <t>M.OBRA
(Valor total)</t>
  </si>
  <si>
    <t>TOTAL SEM BDI</t>
  </si>
  <si>
    <t>BDI
(Valor total)</t>
  </si>
  <si>
    <t>VALOR TOTAL COM BDI</t>
  </si>
  <si>
    <t>1</t>
  </si>
  <si>
    <t>SERVIÇOS PRELIMINARES</t>
  </si>
  <si>
    <t>1.1</t>
  </si>
  <si>
    <t>COTAÇÃO</t>
  </si>
  <si>
    <t>ART (ANOTAÇÃO DE RESPONSABILIDADE TÉCNICA)</t>
  </si>
  <si>
    <t>UN</t>
  </si>
  <si>
    <t>1.2</t>
  </si>
  <si>
    <t>REF 74209/001</t>
  </si>
  <si>
    <t>PLACA DE OBRA EM CHAPA DE ACO GALVANIZADO</t>
  </si>
  <si>
    <t xml:space="preserve"> M2 </t>
  </si>
  <si>
    <t>1.3</t>
  </si>
  <si>
    <t>REF.: SUDECAP 01.09.01</t>
  </si>
  <si>
    <t>MOBILIZAÇÃO DE CONTAINER</t>
  </si>
  <si>
    <t>2</t>
  </si>
  <si>
    <t>REMOÇÕES / DEMOLIÇÕES</t>
  </si>
  <si>
    <t>2.1</t>
  </si>
  <si>
    <t>REF. 97640</t>
  </si>
  <si>
    <t>REMOÇÃO DE FORRO EM PVC MODULAR. COM REAPROVEITAMENTO</t>
  </si>
  <si>
    <t>2.2</t>
  </si>
  <si>
    <t>DESMONTAGEM/REMOÇÃO COMPLETA DE PELE DE VIDRO, INCLUSIVE DA ESTRUTURA, QUADROS E VIDROS. DE MANEIRA CUIDADOSA PARA PERMITIR O REAPROVEITAMENTO DOS MATERIAIS. INCLUSIVE DESCARTE DOS VIDROS QUEBRADOS.</t>
  </si>
  <si>
    <t>3</t>
  </si>
  <si>
    <t>FECHAMENTO EM ALVENARIA</t>
  </si>
  <si>
    <t>3.1</t>
  </si>
  <si>
    <t>ALVENARIA DE VEDAÇÃO DE BLOCOS CERÂMICOS FURADOS NA HORIZONTAL DE 9X19X29 CM (ESPESSURA 9 CM) E ARGAMASSA DE ASSENTAMENTO COM PREPARO EM BETONEIRA. AF_12/2021</t>
  </si>
  <si>
    <t>3.2</t>
  </si>
  <si>
    <t>FIXAÇÃO (ENCUNHAMENTO) DE ALVENARIA DE VEDAÇÃO COM TIJOLO MACIÇO. AF_03/2016</t>
  </si>
  <si>
    <t>M</t>
  </si>
  <si>
    <t>3.3</t>
  </si>
  <si>
    <t>VERGA MOLDADA IN LOCO EM CONCRETO PARA JANELAS COM MAIS DE 1,5 M DE VÃO. AF_03/2016</t>
  </si>
  <si>
    <t>3.4</t>
  </si>
  <si>
    <t>CONTRAVERGA MOLDADA IN LOCO EM CONCRETO PARA VÃOS DE MAIS DE 1,5 M DE COMPRIMENTO. AF_03/2016</t>
  </si>
  <si>
    <t>3.5</t>
  </si>
  <si>
    <t>CHAPISCO APLICADO EM ALVENARIA (COM PRESENÇA DE VÃOS) E ESTRUTURAS DE CONCRETO DE FACHADA, COM COLHER DE PEDREIRO.  ARGAMASSA TRAÇO 1:3 COM PREPARO EM BETONEIRA 400L. AF_10/2022</t>
  </si>
  <si>
    <t>3.6</t>
  </si>
  <si>
    <t>EMBOÇO OU MASSA ÚNICA EM ARGAMASSA TRAÇO 1:2:8, PREPARO MECÂNICO COM BETONEIRA 400 L, APLICADA MANUALMENTE EM PANOS DE FACHADA COM PRESENÇA DE VÃOS, ESPESSURA DE 25 MM. AF_08/2022</t>
  </si>
  <si>
    <t>4</t>
  </si>
  <si>
    <t>JANELAS</t>
  </si>
  <si>
    <t>4.1</t>
  </si>
  <si>
    <t>JANELA FIXA DE ALUMÍNIO PARA VIDRO, COM VIDRO, BATENTE E FERRAGENS. EXCLUSIVE ACABAMENTO, ALIZAR E CONTRAMARCO. FORNECIMENTO E INSTALAÇÃO. AF_12/2019</t>
  </si>
  <si>
    <t>4.2</t>
  </si>
  <si>
    <t>JANELA DE ALUMÍNIO TIPO MAXIM-AR, COM VIDROS, BATENTE E FERRAGENS. EXCLUSIVE ALIZAR, ACABAMENTO E CONTRAMARCO. FORNECIMENTO E INSTALAÇÃO. AF_12/2019</t>
  </si>
  <si>
    <t>4.3</t>
  </si>
  <si>
    <t>CONTRAMARCO DE ALUMÍNIO, FIXAÇÃO COM ARGAMASSA - FORNECIMENTO E INSTALAÇÃO. AF_12/2019</t>
  </si>
  <si>
    <t>4.4</t>
  </si>
  <si>
    <t>REF. AGESUL 1701000166</t>
  </si>
  <si>
    <t>PEITORIL EM CONCRETO APARENTE</t>
  </si>
  <si>
    <t>5</t>
  </si>
  <si>
    <t>ACABAMENTO (PAREDE/PISO/FORRO)</t>
  </si>
  <si>
    <t>5.1</t>
  </si>
  <si>
    <t>APLICAÇÃO MANUAL DE FUNDO SELADOR ACRÍLICO EM PANOS COM PRESENÇA DE VÃOS DE EDIFÍCIOS DE MÚLTIPLOS PAVIMENTOS. AF_06/2014</t>
  </si>
  <si>
    <t>5.2</t>
  </si>
  <si>
    <t>APLICAÇÃO E LIXAMENTO DE MASSA LÁTEX EM PAREDES, DUAS DEMÃOS. AF_06/2014</t>
  </si>
  <si>
    <t>5.3</t>
  </si>
  <si>
    <t>APLICAÇÃO MANUAL DE MASSA ACRÍLICA EM PANOS DE FACHADA COM PRESENÇA DE VÃOS, DE EDIFÍCIOS DE MÚLTIPLOS PAVIMENTOS, DUAS DEMÃOS. AF_05/2017</t>
  </si>
  <si>
    <t>5.4</t>
  </si>
  <si>
    <t>APLICAÇÃO MANUAL DE PINTURA COM TINTA LÁTEX ACRÍLICA EM PAREDES, DUAS DEMÃOS. AF_06/2014</t>
  </si>
  <si>
    <t>5.5</t>
  </si>
  <si>
    <t>APLICAÇÃO MANUAL DE TINTA LÁTEX ACRÍLICA EM PANOS COM PRESENÇA DE VÃOS DE EDIFÍCIOS DE MÚLTIPLOS PAVIMENTOS, DUAS DEMÃOS. AF_11/2016</t>
  </si>
  <si>
    <t>5.6</t>
  </si>
  <si>
    <t>RODAPÉ EM GRANITO, ALTURA 10 CM. AF_09/2020</t>
  </si>
  <si>
    <t>5.7</t>
  </si>
  <si>
    <t>REF. SINAPI 96115</t>
  </si>
  <si>
    <t>FORRO DE FIBRA MINERAL, PARA AMBIENTES COMERCIAIS, INCLUSIVE ESTRUTURA DE FIXAÇÃO. REINSTALAÇÃO</t>
  </si>
  <si>
    <t>5.8</t>
  </si>
  <si>
    <t>ACABAMENTOS PARA FORRO (RODA-FORRO EM PERFIL METÁLICO E PLÁSTICO). AF_05/2017</t>
  </si>
  <si>
    <t>5.9</t>
  </si>
  <si>
    <t>REF. ORSE 4988</t>
  </si>
  <si>
    <t>REMOÇÃO E REINSTALAÇÃO DE LUMINÁRIAS</t>
  </si>
  <si>
    <t>6</t>
  </si>
  <si>
    <t>JUNTA DE DILATAÇÃO</t>
  </si>
  <si>
    <t>6.1</t>
  </si>
  <si>
    <t>REF ORSE 3240</t>
  </si>
  <si>
    <t>CORTE E DEMOLIÇÃO DE PISO DE ALTA RESISTÊNCIA, INCLUSIVE GRANITO DE MANEIRA QUE NÃO HAJA DANIFICAÇÃO DA PEDRA</t>
  </si>
  <si>
    <t>m</t>
  </si>
  <si>
    <t>6.2</t>
  </si>
  <si>
    <t>TRATAMENTO DE JUNTA DE DILATAÇÃO, COM TARUGO DE POLIETILENO E SELANTE PU, INCLUSO PREENCHIMENTO COM ESPUMA EXPANSIVA PU. AF_06/2018</t>
  </si>
  <si>
    <t>6.3</t>
  </si>
  <si>
    <t>REF FDE 11.04.030</t>
  </si>
  <si>
    <t>PERFIL DE ALUMINIO DE 1"X1"X1/8" - JUNTAS DE DILATAÇÃO</t>
  </si>
  <si>
    <t>7</t>
  </si>
  <si>
    <t>TOLDO (REMOÇÃO E REINSTALAÇÃO)</t>
  </si>
  <si>
    <t>7.1</t>
  </si>
  <si>
    <t>REF. ORSE 4866</t>
  </si>
  <si>
    <t>REMOÇÃO E REASSENTAMENTO DE TOLDO</t>
  </si>
  <si>
    <t>7.2</t>
  </si>
  <si>
    <t>REF. CPOS 04.30.020</t>
  </si>
  <si>
    <t>REMOÇÃO DE CALHA OU RUFO</t>
  </si>
  <si>
    <t>7.3</t>
  </si>
  <si>
    <t>REF.: SBC 100617</t>
  </si>
  <si>
    <t>VEDACAO DE CALHAS E RUFOS COM SILICONE</t>
  </si>
  <si>
    <t>8</t>
  </si>
  <si>
    <t>SERVIÇOS COMPLEMENTARES - TRABALHO EM ALTURA</t>
  </si>
  <si>
    <t>8.1</t>
  </si>
  <si>
    <t>MONTAGEM E DESMONTAGEM DE ANDAIME TUBULAR TIPO TORRE (EXCLUSIVE ANDAIME E LIMPEZA). AF_11/2017</t>
  </si>
  <si>
    <t>8.2</t>
  </si>
  <si>
    <t>LOCACAO DE ANDAIME METALICO TUBULAR DE ENCAIXE, TIPO DE TORRE, CADA PAINEL COM LARGURA DE 1 ATE 1,5 M E ALTURA DE *1,00* M, INCLUINDO DIAGONAL, BARRAS DE LIGACAO, SAPATAS OU RODIZIOS E DEMAIS ITENS NECESSARIOS A MONTAGEM (NAO INCLUI INSTALACAO)</t>
  </si>
  <si>
    <t>MXMES</t>
  </si>
  <si>
    <t>8.3</t>
  </si>
  <si>
    <t>MONTAGEM E DESMONTAGEM DE ANDAIME MODULAR FACHADEIRO, COM PISO METÁLICO, PARA EDIFICAÇÕES COM MÚLTIPLOS PAVIMENTOS (EXCLUSIVE ANDAIME E LIMPEZA). AF_11/2017</t>
  </si>
  <si>
    <t>8.4</t>
  </si>
  <si>
    <t>LOCACAO DE ANDAIME METALICO TIPO FACHADEIRO, LARGURA DE 1,20 M X ALTURA DE 2,0 M POR PAINEL, INCLUINDO DIAGONAIS EM X, BARRAS DE LIGACAO, SAPATAS E DEMAIS ITENS NECESSARIOS A MONTAGEM (NAO INCLUI INSTALACAO)</t>
  </si>
  <si>
    <t>M2XMES</t>
  </si>
  <si>
    <t>8.5</t>
  </si>
  <si>
    <t>ALUGUEL MENSAL BALANCIM ELETRICO</t>
  </si>
  <si>
    <t>8.6</t>
  </si>
  <si>
    <t>REMOCAO BALANCIM EXTERNO OBRAS</t>
  </si>
  <si>
    <t>9</t>
  </si>
  <si>
    <t>SERVIÇOS COMPLEMENTARES - GERAIS</t>
  </si>
  <si>
    <t>9.1</t>
  </si>
  <si>
    <t>LOCACAO DE CONTAINER 2,30 X 6,00 M, ALT. 2,50 M, PARA ESCRITORIO, SEM DIVISORIAS INTERNAS E SEM SANITARIO (NAO INCLUI MOBILIZACAO/DESMOBILIZACAO)</t>
  </si>
  <si>
    <t>MES</t>
  </si>
  <si>
    <t>9.2</t>
  </si>
  <si>
    <t>REF.: SUDECAP 01.09.11</t>
  </si>
  <si>
    <t>DESMOBILIZAÇÃO DE CONTAINER</t>
  </si>
  <si>
    <t>9.3</t>
  </si>
  <si>
    <t>REF CPOS 05.07.040</t>
  </si>
  <si>
    <t>REMOÇÃO DE ENTULHO SEPARADO DE OBRA COM CAÇAMBA METÁLICA - TERRA, ALVENARIA, CONCRETO, ARGAMASSA, MADEIRA, PAPEL, PLÁSTICO OU METAL</t>
  </si>
  <si>
    <t xml:space="preserve"> M3 </t>
  </si>
  <si>
    <t>9.4</t>
  </si>
  <si>
    <t>CAPACETE DE SEGURANCA ABA FRONTAL COM SUSPENSAO DE POLIETILENO, SEM JUGULAR (CLASSE B)</t>
  </si>
  <si>
    <t>9.5</t>
  </si>
  <si>
    <t>REF.: CPOS 05.07.060</t>
  </si>
  <si>
    <t>REMOÇÃO DE ENTULHO DE OBRA COM CAÇAMBA METÁLICA - MATERIAL REJEITADO E MISTURADO POR VEGETAÇÃO, ISOPOR, MANTA ASFÁLTICA E LÃ DE VIDRO</t>
  </si>
  <si>
    <t>9.6</t>
  </si>
  <si>
    <t>REF. FDE 13.80.013</t>
  </si>
  <si>
    <t>ISOLAMENTO COM LONA PRETA</t>
  </si>
  <si>
    <t>9.7</t>
  </si>
  <si>
    <t>ISOLAMENTO DE OBRA COM TELA PLASTICA COM MALHA DE 5MM</t>
  </si>
  <si>
    <t>9.8</t>
  </si>
  <si>
    <t>TAPUME COM COMPENSADO DE MADEIRA. AF_05/2018</t>
  </si>
  <si>
    <t>9.9</t>
  </si>
  <si>
    <t>REMOÇÃO DE TAPUME/ CHAPAS METÁLICAS E DE MADEIRA, DE FORMA MANUAL, SEM REAPROVEITAMENTO. AF_12/2017</t>
  </si>
  <si>
    <t>9.10</t>
  </si>
  <si>
    <t>REF. ORSE 2450</t>
  </si>
  <si>
    <t>LIMPEZA GERAL</t>
  </si>
  <si>
    <t>10</t>
  </si>
  <si>
    <t>ADMINISTRAÇÃO LOCAL</t>
  </si>
  <si>
    <t>10.1</t>
  </si>
  <si>
    <t>ENGENHEIRO CIVIL DE OBRA JUNIOR COM ENCARGOS COMPLEMENTARES</t>
  </si>
  <si>
    <t>H</t>
  </si>
  <si>
    <t>TOTAL MATERIAL:</t>
  </si>
  <si>
    <t>* EMPRESA</t>
  </si>
  <si>
    <t>BDI</t>
  </si>
  <si>
    <t>TOTAL MÃO-DE-OBRA:</t>
  </si>
  <si>
    <t>** RESPONSÁVEL TÉCNICO</t>
  </si>
  <si>
    <t>TOTAL SEM BDI:</t>
  </si>
  <si>
    <t>** FORMAÇÃO - CREA/CAU</t>
  </si>
  <si>
    <t>TOTAL BDI:</t>
  </si>
  <si>
    <t>TOTAL GERAL:</t>
  </si>
  <si>
    <t>TRIBUNAL REGIONAL ELEITORAL DO PARANÁ
TRE-PR</t>
  </si>
  <si>
    <t>PLANILHA DE COMPOSIÇÃO ANALÍTICA DO BDI</t>
  </si>
  <si>
    <t>OBRA:</t>
  </si>
  <si>
    <t>Substituição da Pele de Vidro do Prédio Sede - TRE-PR</t>
  </si>
  <si>
    <t>ENDEREÇO:</t>
  </si>
  <si>
    <t>Rua João Parolin, 224
Curitiba - PR</t>
  </si>
  <si>
    <t>RESPONSÁVEL TÉCNICO:</t>
  </si>
  <si>
    <t>FÓRMULA:</t>
  </si>
  <si>
    <t>COMPOSIÇÃO DO BDI</t>
  </si>
  <si>
    <t>Item</t>
  </si>
  <si>
    <t>Descrição</t>
  </si>
  <si>
    <t>%</t>
  </si>
  <si>
    <t>AC</t>
  </si>
  <si>
    <t>Administração Central</t>
  </si>
  <si>
    <t>SG</t>
  </si>
  <si>
    <t>Seguro + Garantia</t>
  </si>
  <si>
    <t>R</t>
  </si>
  <si>
    <t>Risco</t>
  </si>
  <si>
    <t>DF</t>
  </si>
  <si>
    <t>Despesa Financeira</t>
  </si>
  <si>
    <t>L</t>
  </si>
  <si>
    <t>Lucro</t>
  </si>
  <si>
    <t>I</t>
  </si>
  <si>
    <t>Impostos</t>
  </si>
  <si>
    <t>Total</t>
  </si>
  <si>
    <t>IMPOSTOS</t>
  </si>
  <si>
    <t>PIS</t>
  </si>
  <si>
    <t>COFINS</t>
  </si>
  <si>
    <t>CPRB</t>
  </si>
  <si>
    <t>(Contribuição Previdenciária sobre a receita bruta, no caso de desoneração na folha)</t>
  </si>
  <si>
    <t>ISS</t>
  </si>
  <si>
    <t>Fórmula estabelecida pelo Acórdão 2622/2013-TCU-Plenário</t>
  </si>
  <si>
    <t>Para o preenchimento da proposta deve-se utilizar o valor de ISS da Prefeitura Local.</t>
  </si>
  <si>
    <t>PLANILHA FORMAÇÃO DE PREÇOS - Anexo VII
SUBSTITUIÇÃO DA PELE DE VIDRO
PRÉDIO SEDE DO TRE-PR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</si>
</sst>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* #,##0.00_);_(\ * \(#,##0.00\);_(* #,##0.00_);_(@_)"/>
  </numFmts>
  <fonts count="19" x14ac:knownFonts="1">
    <font>
      <sz val="10"/>
      <color rgb="FF000000"/>
      <name val="Arial"/>
      <scheme val="minor"/>
    </font>
    <font>
      <b/>
      <sz val="18"/>
      <color theme="1"/>
      <name val="Arial"/>
    </font>
    <font>
      <sz val="10"/>
      <name val="Arial"/>
    </font>
    <font>
      <sz val="10"/>
      <color theme="1"/>
      <name val="Arial"/>
    </font>
    <font>
      <b/>
      <sz val="9"/>
      <color theme="1"/>
      <name val="Arial"/>
    </font>
    <font>
      <b/>
      <sz val="9"/>
      <color rgb="FF000000"/>
      <name val="Arial"/>
    </font>
    <font>
      <b/>
      <sz val="10"/>
      <color rgb="FFFFFFFF"/>
      <name val="Arial"/>
    </font>
    <font>
      <sz val="10"/>
      <color rgb="FFFFFFFF"/>
      <name val="Arial"/>
    </font>
    <font>
      <b/>
      <sz val="10"/>
      <color theme="1"/>
      <name val="Arial"/>
    </font>
    <font>
      <sz val="9"/>
      <color theme="1"/>
      <name val="Arial"/>
    </font>
    <font>
      <b/>
      <sz val="12"/>
      <color theme="1"/>
      <name val="Arial"/>
    </font>
    <font>
      <b/>
      <sz val="9"/>
      <color rgb="FFFF0000"/>
      <name val="Arial"/>
    </font>
    <font>
      <sz val="10"/>
      <color rgb="FF000000"/>
      <name val="Arial"/>
    </font>
    <font>
      <sz val="10"/>
      <color theme="1"/>
      <name val="Arial"/>
      <scheme val="minor"/>
    </font>
    <font>
      <b/>
      <sz val="14"/>
      <color theme="1"/>
      <name val="Arial"/>
      <scheme val="minor"/>
    </font>
    <font>
      <b/>
      <sz val="12"/>
      <color theme="1"/>
      <name val="Arial"/>
      <scheme val="minor"/>
    </font>
    <font>
      <b/>
      <sz val="10"/>
      <color theme="1"/>
      <name val="Arial"/>
      <scheme val="minor"/>
    </font>
    <font>
      <sz val="10"/>
      <color theme="1"/>
      <name val="Arial"/>
    </font>
    <font>
      <b/>
      <sz val="9"/>
      <color rgb="FF8DB3E2"/>
      <name val="Arial"/>
    </font>
  </fonts>
  <fills count="6">
    <fill>
      <patternFill patternType="none"/>
    </fill>
    <fill>
      <patternFill patternType="gray125"/>
    </fill>
    <fill>
      <patternFill patternType="solid">
        <fgColor rgb="FF8DB3E2"/>
        <bgColor rgb="FF8DB3E2"/>
      </patternFill>
    </fill>
    <fill>
      <patternFill patternType="solid">
        <fgColor rgb="FF205867"/>
        <bgColor rgb="FF205867"/>
      </patternFill>
    </fill>
    <fill>
      <patternFill patternType="solid">
        <fgColor rgb="FFFFFF00"/>
        <bgColor rgb="FFFFFF00"/>
      </patternFill>
    </fill>
    <fill>
      <patternFill patternType="solid">
        <fgColor rgb="FF95B3D7"/>
        <bgColor rgb="FF95B3D7"/>
      </patternFill>
    </fill>
  </fills>
  <borders count="3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</borders>
  <cellStyleXfs count="1">
    <xf numFmtId="0" fontId="0" fillId="0" borderId="0"/>
  </cellStyleXfs>
  <cellXfs count="80">
    <xf numFmtId="0" fontId="0" fillId="0" borderId="0" xfId="0" applyFont="1" applyAlignment="1"/>
    <xf numFmtId="0" fontId="3" fillId="0" borderId="0" xfId="0" applyFont="1"/>
    <xf numFmtId="2" fontId="4" fillId="2" borderId="4" xfId="0" applyNumberFormat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165" fontId="4" fillId="2" borderId="5" xfId="0" applyNumberFormat="1" applyFont="1" applyFill="1" applyBorder="1" applyAlignment="1">
      <alignment horizontal="center" vertical="center" wrapText="1"/>
    </xf>
    <xf numFmtId="165" fontId="4" fillId="2" borderId="6" xfId="0" applyNumberFormat="1" applyFont="1" applyFill="1" applyBorder="1" applyAlignment="1">
      <alignment horizontal="center" vertical="center" wrapText="1"/>
    </xf>
    <xf numFmtId="49" fontId="6" fillId="3" borderId="7" xfId="0" applyNumberFormat="1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166" fontId="6" fillId="3" borderId="8" xfId="0" applyNumberFormat="1" applyFont="1" applyFill="1" applyBorder="1" applyAlignment="1">
      <alignment horizontal="center" vertical="center" wrapText="1"/>
    </xf>
    <xf numFmtId="166" fontId="7" fillId="3" borderId="8" xfId="0" applyNumberFormat="1" applyFont="1" applyFill="1" applyBorder="1" applyAlignment="1">
      <alignment vertical="center" wrapText="1"/>
    </xf>
    <xf numFmtId="2" fontId="7" fillId="3" borderId="8" xfId="0" applyNumberFormat="1" applyFont="1" applyFill="1" applyBorder="1" applyAlignment="1">
      <alignment vertical="center" wrapText="1"/>
    </xf>
    <xf numFmtId="166" fontId="7" fillId="3" borderId="8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wrapText="1"/>
    </xf>
    <xf numFmtId="49" fontId="8" fillId="0" borderId="9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166" fontId="3" fillId="0" borderId="10" xfId="0" applyNumberFormat="1" applyFont="1" applyBorder="1" applyAlignment="1">
      <alignment horizontal="left" vertical="center" wrapText="1"/>
    </xf>
    <xf numFmtId="166" fontId="3" fillId="0" borderId="10" xfId="0" applyNumberFormat="1" applyFont="1" applyBorder="1" applyAlignment="1">
      <alignment horizontal="center" vertical="center" wrapText="1"/>
    </xf>
    <xf numFmtId="166" fontId="3" fillId="0" borderId="10" xfId="0" applyNumberFormat="1" applyFont="1" applyBorder="1" applyAlignment="1">
      <alignment horizontal="right" vertical="center" wrapText="1"/>
    </xf>
    <xf numFmtId="0" fontId="3" fillId="4" borderId="11" xfId="0" applyFont="1" applyFill="1" applyBorder="1" applyAlignment="1">
      <alignment horizontal="right" vertical="center" wrapText="1"/>
    </xf>
    <xf numFmtId="166" fontId="3" fillId="4" borderId="11" xfId="0" applyNumberFormat="1" applyFont="1" applyFill="1" applyBorder="1" applyAlignment="1">
      <alignment horizontal="right" vertical="center" wrapText="1"/>
    </xf>
    <xf numFmtId="166" fontId="3" fillId="0" borderId="10" xfId="0" applyNumberFormat="1" applyFont="1" applyBorder="1" applyAlignment="1">
      <alignment horizontal="center" vertical="center" wrapText="1"/>
    </xf>
    <xf numFmtId="49" fontId="9" fillId="5" borderId="12" xfId="0" applyNumberFormat="1" applyFont="1" applyFill="1" applyBorder="1" applyAlignment="1">
      <alignment horizontal="center" vertical="center"/>
    </xf>
    <xf numFmtId="0" fontId="9" fillId="5" borderId="7" xfId="0" applyFont="1" applyFill="1" applyBorder="1" applyAlignment="1">
      <alignment vertical="center" wrapText="1"/>
    </xf>
    <xf numFmtId="165" fontId="9" fillId="5" borderId="7" xfId="0" applyNumberFormat="1" applyFont="1" applyFill="1" applyBorder="1" applyAlignment="1">
      <alignment vertical="center"/>
    </xf>
    <xf numFmtId="165" fontId="4" fillId="5" borderId="13" xfId="0" applyNumberFormat="1" applyFont="1" applyFill="1" applyBorder="1" applyAlignment="1">
      <alignment horizontal="right" vertical="center"/>
    </xf>
    <xf numFmtId="165" fontId="4" fillId="5" borderId="7" xfId="0" applyNumberFormat="1" applyFont="1" applyFill="1" applyBorder="1" applyAlignment="1">
      <alignment horizontal="right" vertical="center"/>
    </xf>
    <xf numFmtId="165" fontId="4" fillId="5" borderId="14" xfId="0" applyNumberFormat="1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 wrapText="1"/>
    </xf>
    <xf numFmtId="165" fontId="4" fillId="4" borderId="13" xfId="0" applyNumberFormat="1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10" fontId="10" fillId="4" borderId="13" xfId="0" applyNumberFormat="1" applyFont="1" applyFill="1" applyBorder="1" applyAlignment="1">
      <alignment horizontal="center" vertical="center" wrapText="1"/>
    </xf>
    <xf numFmtId="49" fontId="9" fillId="5" borderId="15" xfId="0" applyNumberFormat="1" applyFont="1" applyFill="1" applyBorder="1" applyAlignment="1">
      <alignment horizontal="center" vertical="center"/>
    </xf>
    <xf numFmtId="49" fontId="9" fillId="5" borderId="16" xfId="0" applyNumberFormat="1" applyFont="1" applyFill="1" applyBorder="1" applyAlignment="1">
      <alignment horizontal="center" vertical="center"/>
    </xf>
    <xf numFmtId="165" fontId="9" fillId="5" borderId="16" xfId="0" applyNumberFormat="1" applyFont="1" applyFill="1" applyBorder="1" applyAlignment="1">
      <alignment vertical="center"/>
    </xf>
    <xf numFmtId="165" fontId="4" fillId="5" borderId="17" xfId="0" applyNumberFormat="1" applyFont="1" applyFill="1" applyBorder="1" applyAlignment="1">
      <alignment horizontal="right" vertical="center"/>
    </xf>
    <xf numFmtId="165" fontId="4" fillId="5" borderId="20" xfId="0" applyNumberFormat="1" applyFont="1" applyFill="1" applyBorder="1" applyAlignment="1">
      <alignment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9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3" fillId="0" borderId="7" xfId="0" applyFont="1" applyBorder="1"/>
    <xf numFmtId="0" fontId="16" fillId="0" borderId="7" xfId="0" applyFont="1" applyBorder="1" applyAlignment="1">
      <alignment vertical="center" wrapText="1"/>
    </xf>
    <xf numFmtId="0" fontId="16" fillId="0" borderId="7" xfId="0" applyFont="1" applyBorder="1" applyAlignment="1">
      <alignment horizontal="center" vertical="center" wrapText="1"/>
    </xf>
    <xf numFmtId="10" fontId="13" fillId="4" borderId="7" xfId="0" applyNumberFormat="1" applyFont="1" applyFill="1" applyBorder="1" applyAlignment="1">
      <alignment horizontal="center" vertical="center" wrapText="1"/>
    </xf>
    <xf numFmtId="10" fontId="13" fillId="0" borderId="7" xfId="0" applyNumberFormat="1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10" fontId="14" fillId="0" borderId="28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 wrapText="1"/>
    </xf>
    <xf numFmtId="10" fontId="13" fillId="0" borderId="7" xfId="0" applyNumberFormat="1" applyFont="1" applyBorder="1" applyAlignment="1">
      <alignment horizontal="center" vertical="center" wrapText="1"/>
    </xf>
    <xf numFmtId="49" fontId="11" fillId="4" borderId="24" xfId="0" applyNumberFormat="1" applyFont="1" applyFill="1" applyBorder="1" applyAlignment="1"/>
    <xf numFmtId="0" fontId="2" fillId="0" borderId="25" xfId="0" applyFont="1" applyBorder="1"/>
    <xf numFmtId="0" fontId="2" fillId="0" borderId="26" xfId="0" applyFont="1" applyBorder="1"/>
    <xf numFmtId="0" fontId="1" fillId="0" borderId="1" xfId="0" applyFont="1" applyBorder="1" applyAlignment="1">
      <alignment horizontal="center" wrapText="1"/>
    </xf>
    <xf numFmtId="0" fontId="2" fillId="0" borderId="2" xfId="0" applyFont="1" applyBorder="1"/>
    <xf numFmtId="0" fontId="2" fillId="0" borderId="3" xfId="0" applyFont="1" applyBorder="1"/>
    <xf numFmtId="165" fontId="4" fillId="5" borderId="1" xfId="0" applyNumberFormat="1" applyFont="1" applyFill="1" applyBorder="1" applyAlignment="1">
      <alignment horizontal="right" vertical="center"/>
    </xf>
    <xf numFmtId="165" fontId="4" fillId="5" borderId="18" xfId="0" applyNumberFormat="1" applyFont="1" applyFill="1" applyBorder="1" applyAlignment="1">
      <alignment horizontal="right" vertical="center"/>
    </xf>
    <xf numFmtId="0" fontId="2" fillId="0" borderId="19" xfId="0" applyFont="1" applyBorder="1"/>
    <xf numFmtId="49" fontId="11" fillId="4" borderId="21" xfId="0" applyNumberFormat="1" applyFont="1" applyFill="1" applyBorder="1" applyAlignment="1"/>
    <xf numFmtId="0" fontId="2" fillId="0" borderId="22" xfId="0" applyFont="1" applyBorder="1"/>
    <xf numFmtId="0" fontId="2" fillId="0" borderId="23" xfId="0" applyFont="1" applyBorder="1"/>
    <xf numFmtId="0" fontId="16" fillId="0" borderId="29" xfId="0" applyFont="1" applyBorder="1" applyAlignment="1">
      <alignment horizontal="center" vertical="center" wrapText="1"/>
    </xf>
    <xf numFmtId="0" fontId="2" fillId="0" borderId="30" xfId="0" applyFont="1" applyBorder="1"/>
    <xf numFmtId="0" fontId="2" fillId="0" borderId="31" xfId="0" applyFont="1" applyBorder="1"/>
    <xf numFmtId="0" fontId="16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3" fillId="0" borderId="1" xfId="0" applyFont="1" applyBorder="1" applyAlignment="1"/>
    <xf numFmtId="0" fontId="13" fillId="0" borderId="0" xfId="0" applyFont="1" applyAlignment="1">
      <alignment vertical="center" wrapText="1"/>
    </xf>
    <xf numFmtId="0" fontId="0" fillId="0" borderId="0" xfId="0" applyFont="1" applyAlignment="1"/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vertical="center" wrapText="1"/>
    </xf>
    <xf numFmtId="0" fontId="13" fillId="4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57150</xdr:rowOff>
    </xdr:from>
    <xdr:ext cx="1047750" cy="990600"/>
    <xdr:pic>
      <xdr:nvPicPr>
        <xdr:cNvPr id="2" name="image1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476250</xdr:colOff>
      <xdr:row>6</xdr:row>
      <xdr:rowOff>57150</xdr:rowOff>
    </xdr:from>
    <xdr:ext cx="4838700" cy="800100"/>
    <xdr:pic>
      <xdr:nvPicPr>
        <xdr:cNvPr id="3" name="image2.png" title="Imagem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82"/>
  <sheetViews>
    <sheetView tabSelected="1" workbookViewId="0">
      <pane ySplit="2" topLeftCell="A3" activePane="bottomLeft" state="frozen"/>
      <selection pane="bottomLeft" activeCell="O2" sqref="O2"/>
    </sheetView>
  </sheetViews>
  <sheetFormatPr defaultColWidth="12.5703125" defaultRowHeight="15" customHeight="1" x14ac:dyDescent="0.2"/>
  <cols>
    <col min="1" max="1" width="10.28515625" customWidth="1"/>
    <col min="2" max="2" width="14.28515625" customWidth="1"/>
    <col min="3" max="3" width="43.28515625" customWidth="1"/>
    <col min="4" max="4" width="5.42578125" customWidth="1"/>
    <col min="5" max="5" width="10.85546875" customWidth="1"/>
    <col min="6" max="6" width="13.42578125" customWidth="1"/>
    <col min="7" max="7" width="13" customWidth="1"/>
    <col min="8" max="12" width="11.42578125" customWidth="1"/>
    <col min="13" max="13" width="16.7109375" customWidth="1"/>
    <col min="14" max="14" width="11.42578125" customWidth="1"/>
  </cols>
  <sheetData>
    <row r="1" spans="1:14" ht="70.5" customHeight="1" x14ac:dyDescent="0.35">
      <c r="A1" s="57" t="s">
        <v>195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9"/>
      <c r="N1" s="1"/>
    </row>
    <row r="2" spans="1:14" ht="36" x14ac:dyDescent="0.2">
      <c r="A2" s="2" t="s">
        <v>0</v>
      </c>
      <c r="B2" s="3" t="s">
        <v>1</v>
      </c>
      <c r="C2" s="4" t="s">
        <v>2</v>
      </c>
      <c r="D2" s="5" t="s">
        <v>3</v>
      </c>
      <c r="E2" s="6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7" t="s">
        <v>9</v>
      </c>
      <c r="K2" s="7" t="s">
        <v>10</v>
      </c>
      <c r="L2" s="7" t="s">
        <v>11</v>
      </c>
      <c r="M2" s="8" t="s">
        <v>12</v>
      </c>
      <c r="N2" s="1"/>
    </row>
    <row r="3" spans="1:14" ht="12.75" x14ac:dyDescent="0.2">
      <c r="A3" s="9" t="s">
        <v>13</v>
      </c>
      <c r="B3" s="10"/>
      <c r="C3" s="11" t="s">
        <v>14</v>
      </c>
      <c r="D3" s="12"/>
      <c r="E3" s="12"/>
      <c r="F3" s="13"/>
      <c r="G3" s="13"/>
      <c r="H3" s="12"/>
      <c r="I3" s="14">
        <f t="shared" ref="I3:M3" si="0">SUM(I4:I6)</f>
        <v>0</v>
      </c>
      <c r="J3" s="14">
        <f t="shared" si="0"/>
        <v>0</v>
      </c>
      <c r="K3" s="14">
        <f t="shared" si="0"/>
        <v>0</v>
      </c>
      <c r="L3" s="14">
        <f t="shared" si="0"/>
        <v>0</v>
      </c>
      <c r="M3" s="14">
        <f t="shared" si="0"/>
        <v>0</v>
      </c>
      <c r="N3" s="15"/>
    </row>
    <row r="4" spans="1:14" ht="25.5" x14ac:dyDescent="0.2">
      <c r="A4" s="16" t="s">
        <v>15</v>
      </c>
      <c r="B4" s="17" t="s">
        <v>16</v>
      </c>
      <c r="C4" s="18" t="s">
        <v>17</v>
      </c>
      <c r="D4" s="19" t="s">
        <v>18</v>
      </c>
      <c r="E4" s="20">
        <v>1</v>
      </c>
      <c r="F4" s="21"/>
      <c r="G4" s="22"/>
      <c r="H4" s="23">
        <f t="shared" ref="H4:H6" si="1">F4+G4</f>
        <v>0</v>
      </c>
      <c r="I4" s="23">
        <f t="shared" ref="I4:I6" si="2">E4*F4</f>
        <v>0</v>
      </c>
      <c r="J4" s="23">
        <f t="shared" ref="J4:J6" si="3">E4*G4</f>
        <v>0</v>
      </c>
      <c r="K4" s="23">
        <f t="shared" ref="K4:K6" si="4">(J4+I4)</f>
        <v>0</v>
      </c>
      <c r="L4" s="23">
        <f t="shared" ref="L4:L6" si="5">K4*$F$62</f>
        <v>0</v>
      </c>
      <c r="M4" s="23">
        <f t="shared" ref="M4:M6" si="6">(L4+K4)</f>
        <v>0</v>
      </c>
      <c r="N4" s="15"/>
    </row>
    <row r="5" spans="1:14" ht="25.5" x14ac:dyDescent="0.2">
      <c r="A5" s="16" t="s">
        <v>19</v>
      </c>
      <c r="B5" s="17" t="s">
        <v>20</v>
      </c>
      <c r="C5" s="18" t="s">
        <v>21</v>
      </c>
      <c r="D5" s="19" t="s">
        <v>22</v>
      </c>
      <c r="E5" s="20">
        <v>1</v>
      </c>
      <c r="F5" s="21"/>
      <c r="G5" s="22"/>
      <c r="H5" s="23">
        <f t="shared" si="1"/>
        <v>0</v>
      </c>
      <c r="I5" s="23">
        <f t="shared" si="2"/>
        <v>0</v>
      </c>
      <c r="J5" s="23">
        <f t="shared" si="3"/>
        <v>0</v>
      </c>
      <c r="K5" s="23">
        <f t="shared" si="4"/>
        <v>0</v>
      </c>
      <c r="L5" s="23">
        <f t="shared" si="5"/>
        <v>0</v>
      </c>
      <c r="M5" s="23">
        <f t="shared" si="6"/>
        <v>0</v>
      </c>
      <c r="N5" s="15"/>
    </row>
    <row r="6" spans="1:14" ht="38.25" x14ac:dyDescent="0.2">
      <c r="A6" s="16" t="s">
        <v>23</v>
      </c>
      <c r="B6" s="17" t="s">
        <v>24</v>
      </c>
      <c r="C6" s="18" t="s">
        <v>25</v>
      </c>
      <c r="D6" s="19" t="s">
        <v>18</v>
      </c>
      <c r="E6" s="20">
        <v>1</v>
      </c>
      <c r="F6" s="21"/>
      <c r="G6" s="22"/>
      <c r="H6" s="23">
        <f t="shared" si="1"/>
        <v>0</v>
      </c>
      <c r="I6" s="23">
        <f t="shared" si="2"/>
        <v>0</v>
      </c>
      <c r="J6" s="23">
        <f t="shared" si="3"/>
        <v>0</v>
      </c>
      <c r="K6" s="23">
        <f t="shared" si="4"/>
        <v>0</v>
      </c>
      <c r="L6" s="23">
        <f t="shared" si="5"/>
        <v>0</v>
      </c>
      <c r="M6" s="23">
        <f t="shared" si="6"/>
        <v>0</v>
      </c>
      <c r="N6" s="15"/>
    </row>
    <row r="7" spans="1:14" ht="12.75" x14ac:dyDescent="0.2">
      <c r="A7" s="9" t="s">
        <v>26</v>
      </c>
      <c r="B7" s="10"/>
      <c r="C7" s="11" t="s">
        <v>27</v>
      </c>
      <c r="D7" s="12"/>
      <c r="E7" s="12"/>
      <c r="F7" s="13"/>
      <c r="G7" s="13"/>
      <c r="H7" s="12"/>
      <c r="I7" s="14">
        <f t="shared" ref="I7:M7" si="7">SUM(I8:I9)</f>
        <v>0</v>
      </c>
      <c r="J7" s="14">
        <f t="shared" si="7"/>
        <v>0</v>
      </c>
      <c r="K7" s="14">
        <f t="shared" si="7"/>
        <v>0</v>
      </c>
      <c r="L7" s="14">
        <f t="shared" si="7"/>
        <v>0</v>
      </c>
      <c r="M7" s="14">
        <f t="shared" si="7"/>
        <v>0</v>
      </c>
      <c r="N7" s="15"/>
    </row>
    <row r="8" spans="1:14" ht="25.5" x14ac:dyDescent="0.2">
      <c r="A8" s="16" t="s">
        <v>28</v>
      </c>
      <c r="B8" s="17" t="s">
        <v>29</v>
      </c>
      <c r="C8" s="18" t="s">
        <v>30</v>
      </c>
      <c r="D8" s="19" t="s">
        <v>22</v>
      </c>
      <c r="E8" s="20">
        <v>80</v>
      </c>
      <c r="F8" s="21"/>
      <c r="G8" s="22"/>
      <c r="H8" s="23">
        <f t="shared" ref="H8:H9" si="8">F8+G8</f>
        <v>0</v>
      </c>
      <c r="I8" s="23">
        <f t="shared" ref="I8:I9" si="9">E8*F8</f>
        <v>0</v>
      </c>
      <c r="J8" s="23">
        <f t="shared" ref="J8:J9" si="10">E8*G8</f>
        <v>0</v>
      </c>
      <c r="K8" s="23">
        <f t="shared" ref="K8:K9" si="11">(J8+I8)</f>
        <v>0</v>
      </c>
      <c r="L8" s="23">
        <f t="shared" ref="L8:L9" si="12">K8*$F$62</f>
        <v>0</v>
      </c>
      <c r="M8" s="23">
        <f t="shared" ref="M8:M9" si="13">(L8+K8)</f>
        <v>0</v>
      </c>
      <c r="N8" s="15"/>
    </row>
    <row r="9" spans="1:14" ht="89.25" x14ac:dyDescent="0.2">
      <c r="A9" s="16" t="s">
        <v>31</v>
      </c>
      <c r="B9" s="17" t="s">
        <v>16</v>
      </c>
      <c r="C9" s="18" t="s">
        <v>32</v>
      </c>
      <c r="D9" s="19" t="s">
        <v>22</v>
      </c>
      <c r="E9" s="20">
        <v>135</v>
      </c>
      <c r="F9" s="21"/>
      <c r="G9" s="22"/>
      <c r="H9" s="23">
        <f t="shared" si="8"/>
        <v>0</v>
      </c>
      <c r="I9" s="23">
        <f t="shared" si="9"/>
        <v>0</v>
      </c>
      <c r="J9" s="23">
        <f t="shared" si="10"/>
        <v>0</v>
      </c>
      <c r="K9" s="23">
        <f t="shared" si="11"/>
        <v>0</v>
      </c>
      <c r="L9" s="23">
        <f t="shared" si="12"/>
        <v>0</v>
      </c>
      <c r="M9" s="23">
        <f t="shared" si="13"/>
        <v>0</v>
      </c>
      <c r="N9" s="15"/>
    </row>
    <row r="10" spans="1:14" ht="12.75" x14ac:dyDescent="0.2">
      <c r="A10" s="9" t="s">
        <v>33</v>
      </c>
      <c r="B10" s="10"/>
      <c r="C10" s="11" t="s">
        <v>34</v>
      </c>
      <c r="D10" s="12"/>
      <c r="E10" s="12"/>
      <c r="F10" s="13"/>
      <c r="G10" s="13"/>
      <c r="H10" s="12"/>
      <c r="I10" s="14">
        <f t="shared" ref="I10:M10" si="14">SUM(I11:I16)</f>
        <v>0</v>
      </c>
      <c r="J10" s="14">
        <f t="shared" si="14"/>
        <v>0</v>
      </c>
      <c r="K10" s="14">
        <f t="shared" si="14"/>
        <v>0</v>
      </c>
      <c r="L10" s="14">
        <f t="shared" si="14"/>
        <v>0</v>
      </c>
      <c r="M10" s="14">
        <f t="shared" si="14"/>
        <v>0</v>
      </c>
      <c r="N10" s="15"/>
    </row>
    <row r="11" spans="1:14" ht="63.75" x14ac:dyDescent="0.2">
      <c r="A11" s="16" t="s">
        <v>35</v>
      </c>
      <c r="B11" s="17">
        <v>103356</v>
      </c>
      <c r="C11" s="18" t="s">
        <v>36</v>
      </c>
      <c r="D11" s="19" t="s">
        <v>22</v>
      </c>
      <c r="E11" s="20">
        <v>75</v>
      </c>
      <c r="F11" s="21"/>
      <c r="G11" s="22"/>
      <c r="H11" s="23">
        <f t="shared" ref="H11:H16" si="15">F11+G11</f>
        <v>0</v>
      </c>
      <c r="I11" s="23">
        <f t="shared" ref="I11:I16" si="16">E11*F11</f>
        <v>0</v>
      </c>
      <c r="J11" s="23">
        <f t="shared" ref="J11:J16" si="17">E11*G11</f>
        <v>0</v>
      </c>
      <c r="K11" s="23">
        <f t="shared" ref="K11:K16" si="18">(J11+I11)</f>
        <v>0</v>
      </c>
      <c r="L11" s="23">
        <f t="shared" ref="L11:L16" si="19">K11*$F$62</f>
        <v>0</v>
      </c>
      <c r="M11" s="23">
        <f t="shared" ref="M11:M16" si="20">(L11+K11)</f>
        <v>0</v>
      </c>
      <c r="N11" s="15"/>
    </row>
    <row r="12" spans="1:14" ht="38.25" x14ac:dyDescent="0.2">
      <c r="A12" s="16" t="s">
        <v>37</v>
      </c>
      <c r="B12" s="17">
        <v>93202</v>
      </c>
      <c r="C12" s="18" t="s">
        <v>38</v>
      </c>
      <c r="D12" s="19" t="s">
        <v>39</v>
      </c>
      <c r="E12" s="20">
        <v>35</v>
      </c>
      <c r="F12" s="21"/>
      <c r="G12" s="22"/>
      <c r="H12" s="23">
        <f t="shared" si="15"/>
        <v>0</v>
      </c>
      <c r="I12" s="23">
        <f t="shared" si="16"/>
        <v>0</v>
      </c>
      <c r="J12" s="23">
        <f t="shared" si="17"/>
        <v>0</v>
      </c>
      <c r="K12" s="23">
        <f t="shared" si="18"/>
        <v>0</v>
      </c>
      <c r="L12" s="23">
        <f t="shared" si="19"/>
        <v>0</v>
      </c>
      <c r="M12" s="23">
        <f t="shared" si="20"/>
        <v>0</v>
      </c>
      <c r="N12" s="15"/>
    </row>
    <row r="13" spans="1:14" ht="38.25" x14ac:dyDescent="0.2">
      <c r="A13" s="16" t="s">
        <v>40</v>
      </c>
      <c r="B13" s="17">
        <v>93187</v>
      </c>
      <c r="C13" s="18" t="s">
        <v>41</v>
      </c>
      <c r="D13" s="19" t="s">
        <v>39</v>
      </c>
      <c r="E13" s="20">
        <v>35</v>
      </c>
      <c r="F13" s="21"/>
      <c r="G13" s="22"/>
      <c r="H13" s="23">
        <f t="shared" si="15"/>
        <v>0</v>
      </c>
      <c r="I13" s="23">
        <f t="shared" si="16"/>
        <v>0</v>
      </c>
      <c r="J13" s="23">
        <f t="shared" si="17"/>
        <v>0</v>
      </c>
      <c r="K13" s="23">
        <f t="shared" si="18"/>
        <v>0</v>
      </c>
      <c r="L13" s="23">
        <f t="shared" si="19"/>
        <v>0</v>
      </c>
      <c r="M13" s="23">
        <f t="shared" si="20"/>
        <v>0</v>
      </c>
      <c r="N13" s="15"/>
    </row>
    <row r="14" spans="1:14" ht="38.25" x14ac:dyDescent="0.2">
      <c r="A14" s="16" t="s">
        <v>42</v>
      </c>
      <c r="B14" s="17">
        <v>93197</v>
      </c>
      <c r="C14" s="18" t="s">
        <v>43</v>
      </c>
      <c r="D14" s="19" t="s">
        <v>39</v>
      </c>
      <c r="E14" s="20">
        <v>35</v>
      </c>
      <c r="F14" s="21"/>
      <c r="G14" s="22"/>
      <c r="H14" s="23">
        <f t="shared" si="15"/>
        <v>0</v>
      </c>
      <c r="I14" s="23">
        <f t="shared" si="16"/>
        <v>0</v>
      </c>
      <c r="J14" s="23">
        <f t="shared" si="17"/>
        <v>0</v>
      </c>
      <c r="K14" s="23">
        <f t="shared" si="18"/>
        <v>0</v>
      </c>
      <c r="L14" s="23">
        <f t="shared" si="19"/>
        <v>0</v>
      </c>
      <c r="M14" s="23">
        <f t="shared" si="20"/>
        <v>0</v>
      </c>
      <c r="N14" s="15"/>
    </row>
    <row r="15" spans="1:14" ht="63.75" x14ac:dyDescent="0.2">
      <c r="A15" s="16" t="s">
        <v>44</v>
      </c>
      <c r="B15" s="17">
        <v>87905</v>
      </c>
      <c r="C15" s="18" t="s">
        <v>45</v>
      </c>
      <c r="D15" s="19" t="s">
        <v>22</v>
      </c>
      <c r="E15" s="20">
        <v>120.94</v>
      </c>
      <c r="F15" s="21"/>
      <c r="G15" s="22"/>
      <c r="H15" s="23">
        <f t="shared" si="15"/>
        <v>0</v>
      </c>
      <c r="I15" s="23">
        <f t="shared" si="16"/>
        <v>0</v>
      </c>
      <c r="J15" s="23">
        <f t="shared" si="17"/>
        <v>0</v>
      </c>
      <c r="K15" s="23">
        <f t="shared" si="18"/>
        <v>0</v>
      </c>
      <c r="L15" s="23">
        <f t="shared" si="19"/>
        <v>0</v>
      </c>
      <c r="M15" s="23">
        <f t="shared" si="20"/>
        <v>0</v>
      </c>
      <c r="N15" s="15"/>
    </row>
    <row r="16" spans="1:14" ht="76.5" x14ac:dyDescent="0.2">
      <c r="A16" s="16" t="s">
        <v>46</v>
      </c>
      <c r="B16" s="17">
        <v>87775</v>
      </c>
      <c r="C16" s="18" t="s">
        <v>47</v>
      </c>
      <c r="D16" s="19" t="s">
        <v>22</v>
      </c>
      <c r="E16" s="20">
        <v>120.94</v>
      </c>
      <c r="F16" s="21"/>
      <c r="G16" s="22"/>
      <c r="H16" s="23">
        <f t="shared" si="15"/>
        <v>0</v>
      </c>
      <c r="I16" s="23">
        <f t="shared" si="16"/>
        <v>0</v>
      </c>
      <c r="J16" s="23">
        <f t="shared" si="17"/>
        <v>0</v>
      </c>
      <c r="K16" s="23">
        <f t="shared" si="18"/>
        <v>0</v>
      </c>
      <c r="L16" s="23">
        <f t="shared" si="19"/>
        <v>0</v>
      </c>
      <c r="M16" s="23">
        <f t="shared" si="20"/>
        <v>0</v>
      </c>
      <c r="N16" s="15"/>
    </row>
    <row r="17" spans="1:14" ht="12.75" x14ac:dyDescent="0.2">
      <c r="A17" s="9" t="s">
        <v>48</v>
      </c>
      <c r="B17" s="10"/>
      <c r="C17" s="11" t="s">
        <v>49</v>
      </c>
      <c r="D17" s="12"/>
      <c r="E17" s="12"/>
      <c r="F17" s="13"/>
      <c r="G17" s="13"/>
      <c r="H17" s="12"/>
      <c r="I17" s="14">
        <f t="shared" ref="I17:M17" si="21">SUM(I18:I21)</f>
        <v>0</v>
      </c>
      <c r="J17" s="14">
        <f t="shared" si="21"/>
        <v>0</v>
      </c>
      <c r="K17" s="14">
        <f t="shared" si="21"/>
        <v>0</v>
      </c>
      <c r="L17" s="14">
        <f t="shared" si="21"/>
        <v>0</v>
      </c>
      <c r="M17" s="14">
        <f t="shared" si="21"/>
        <v>0</v>
      </c>
      <c r="N17" s="15"/>
    </row>
    <row r="18" spans="1:14" ht="63.75" x14ac:dyDescent="0.2">
      <c r="A18" s="16" t="s">
        <v>50</v>
      </c>
      <c r="B18" s="17">
        <v>100674</v>
      </c>
      <c r="C18" s="18" t="s">
        <v>51</v>
      </c>
      <c r="D18" s="19" t="s">
        <v>22</v>
      </c>
      <c r="E18" s="20">
        <v>26.73</v>
      </c>
      <c r="F18" s="21"/>
      <c r="G18" s="22"/>
      <c r="H18" s="23">
        <f t="shared" ref="H18:H21" si="22">F18+G18</f>
        <v>0</v>
      </c>
      <c r="I18" s="23">
        <f t="shared" ref="I18:I21" si="23">E18*F18</f>
        <v>0</v>
      </c>
      <c r="J18" s="23">
        <f t="shared" ref="J18:J21" si="24">E18*G18</f>
        <v>0</v>
      </c>
      <c r="K18" s="23">
        <f t="shared" ref="K18:K21" si="25">(J18+I18)</f>
        <v>0</v>
      </c>
      <c r="L18" s="23">
        <f t="shared" ref="L18:L21" si="26">K18*$F$62</f>
        <v>0</v>
      </c>
      <c r="M18" s="23">
        <f t="shared" ref="M18:M21" si="27">(L18+K18)</f>
        <v>0</v>
      </c>
      <c r="N18" s="15"/>
    </row>
    <row r="19" spans="1:14" ht="63.75" x14ac:dyDescent="0.2">
      <c r="A19" s="16" t="s">
        <v>52</v>
      </c>
      <c r="B19" s="17">
        <v>94569</v>
      </c>
      <c r="C19" s="18" t="s">
        <v>53</v>
      </c>
      <c r="D19" s="19" t="s">
        <v>22</v>
      </c>
      <c r="E19" s="20">
        <v>26.73</v>
      </c>
      <c r="F19" s="21"/>
      <c r="G19" s="22"/>
      <c r="H19" s="23">
        <f t="shared" si="22"/>
        <v>0</v>
      </c>
      <c r="I19" s="23">
        <f t="shared" si="23"/>
        <v>0</v>
      </c>
      <c r="J19" s="23">
        <f t="shared" si="24"/>
        <v>0</v>
      </c>
      <c r="K19" s="23">
        <f t="shared" si="25"/>
        <v>0</v>
      </c>
      <c r="L19" s="23">
        <f t="shared" si="26"/>
        <v>0</v>
      </c>
      <c r="M19" s="23">
        <f t="shared" si="27"/>
        <v>0</v>
      </c>
      <c r="N19" s="15"/>
    </row>
    <row r="20" spans="1:14" ht="38.25" x14ac:dyDescent="0.2">
      <c r="A20" s="16" t="s">
        <v>54</v>
      </c>
      <c r="B20" s="17">
        <v>94589</v>
      </c>
      <c r="C20" s="18" t="s">
        <v>55</v>
      </c>
      <c r="D20" s="19" t="s">
        <v>39</v>
      </c>
      <c r="E20" s="20">
        <v>120</v>
      </c>
      <c r="F20" s="21"/>
      <c r="G20" s="22"/>
      <c r="H20" s="23">
        <f t="shared" si="22"/>
        <v>0</v>
      </c>
      <c r="I20" s="23">
        <f t="shared" si="23"/>
        <v>0</v>
      </c>
      <c r="J20" s="23">
        <f t="shared" si="24"/>
        <v>0</v>
      </c>
      <c r="K20" s="23">
        <f t="shared" si="25"/>
        <v>0</v>
      </c>
      <c r="L20" s="23">
        <f t="shared" si="26"/>
        <v>0</v>
      </c>
      <c r="M20" s="23">
        <f t="shared" si="27"/>
        <v>0</v>
      </c>
      <c r="N20" s="15"/>
    </row>
    <row r="21" spans="1:14" ht="25.5" x14ac:dyDescent="0.2">
      <c r="A21" s="16" t="s">
        <v>56</v>
      </c>
      <c r="B21" s="17" t="s">
        <v>57</v>
      </c>
      <c r="C21" s="18" t="s">
        <v>58</v>
      </c>
      <c r="D21" s="19" t="s">
        <v>39</v>
      </c>
      <c r="E21" s="20">
        <v>35</v>
      </c>
      <c r="F21" s="21"/>
      <c r="G21" s="22"/>
      <c r="H21" s="23">
        <f t="shared" si="22"/>
        <v>0</v>
      </c>
      <c r="I21" s="23">
        <f t="shared" si="23"/>
        <v>0</v>
      </c>
      <c r="J21" s="23">
        <f t="shared" si="24"/>
        <v>0</v>
      </c>
      <c r="K21" s="23">
        <f t="shared" si="25"/>
        <v>0</v>
      </c>
      <c r="L21" s="23">
        <f t="shared" si="26"/>
        <v>0</v>
      </c>
      <c r="M21" s="23">
        <f t="shared" si="27"/>
        <v>0</v>
      </c>
      <c r="N21" s="15"/>
    </row>
    <row r="22" spans="1:14" ht="12.75" x14ac:dyDescent="0.2">
      <c r="A22" s="9" t="s">
        <v>59</v>
      </c>
      <c r="B22" s="10"/>
      <c r="C22" s="11" t="s">
        <v>60</v>
      </c>
      <c r="D22" s="12"/>
      <c r="E22" s="12"/>
      <c r="F22" s="13"/>
      <c r="G22" s="13"/>
      <c r="H22" s="12"/>
      <c r="I22" s="14">
        <f t="shared" ref="I22:M22" si="28">SUM(I23:I31)</f>
        <v>0</v>
      </c>
      <c r="J22" s="14">
        <f t="shared" si="28"/>
        <v>0</v>
      </c>
      <c r="K22" s="14">
        <f t="shared" si="28"/>
        <v>0</v>
      </c>
      <c r="L22" s="14">
        <f t="shared" si="28"/>
        <v>0</v>
      </c>
      <c r="M22" s="14">
        <f t="shared" si="28"/>
        <v>0</v>
      </c>
      <c r="N22" s="15"/>
    </row>
    <row r="23" spans="1:14" ht="51" x14ac:dyDescent="0.2">
      <c r="A23" s="16" t="s">
        <v>61</v>
      </c>
      <c r="B23" s="17">
        <v>88411</v>
      </c>
      <c r="C23" s="18" t="s">
        <v>62</v>
      </c>
      <c r="D23" s="19" t="s">
        <v>22</v>
      </c>
      <c r="E23" s="20">
        <v>80.58</v>
      </c>
      <c r="F23" s="21"/>
      <c r="G23" s="22"/>
      <c r="H23" s="23">
        <f t="shared" ref="H23:H31" si="29">F23+G23</f>
        <v>0</v>
      </c>
      <c r="I23" s="23">
        <f t="shared" ref="I23:I31" si="30">E23*F23</f>
        <v>0</v>
      </c>
      <c r="J23" s="23">
        <f t="shared" ref="J23:J31" si="31">E23*G23</f>
        <v>0</v>
      </c>
      <c r="K23" s="23">
        <f t="shared" ref="K23:K31" si="32">(J23+I23)</f>
        <v>0</v>
      </c>
      <c r="L23" s="23">
        <f t="shared" ref="L23:L31" si="33">K23*$F$62</f>
        <v>0</v>
      </c>
      <c r="M23" s="23">
        <f t="shared" ref="M23:M31" si="34">(L23+K23)</f>
        <v>0</v>
      </c>
      <c r="N23" s="15"/>
    </row>
    <row r="24" spans="1:14" ht="25.5" x14ac:dyDescent="0.2">
      <c r="A24" s="16" t="s">
        <v>63</v>
      </c>
      <c r="B24" s="17">
        <v>88497</v>
      </c>
      <c r="C24" s="18" t="s">
        <v>64</v>
      </c>
      <c r="D24" s="19" t="s">
        <v>22</v>
      </c>
      <c r="E24" s="20">
        <v>40.36</v>
      </c>
      <c r="F24" s="21"/>
      <c r="G24" s="22"/>
      <c r="H24" s="23">
        <f t="shared" si="29"/>
        <v>0</v>
      </c>
      <c r="I24" s="23">
        <f t="shared" si="30"/>
        <v>0</v>
      </c>
      <c r="J24" s="23">
        <f t="shared" si="31"/>
        <v>0</v>
      </c>
      <c r="K24" s="23">
        <f t="shared" si="32"/>
        <v>0</v>
      </c>
      <c r="L24" s="23">
        <f t="shared" si="33"/>
        <v>0</v>
      </c>
      <c r="M24" s="23">
        <f t="shared" si="34"/>
        <v>0</v>
      </c>
      <c r="N24" s="15"/>
    </row>
    <row r="25" spans="1:14" ht="51" x14ac:dyDescent="0.2">
      <c r="A25" s="16" t="s">
        <v>65</v>
      </c>
      <c r="B25" s="17">
        <v>96131</v>
      </c>
      <c r="C25" s="18" t="s">
        <v>66</v>
      </c>
      <c r="D25" s="19" t="s">
        <v>22</v>
      </c>
      <c r="E25" s="20">
        <v>80.58</v>
      </c>
      <c r="F25" s="21"/>
      <c r="G25" s="22"/>
      <c r="H25" s="23">
        <f t="shared" si="29"/>
        <v>0</v>
      </c>
      <c r="I25" s="23">
        <f t="shared" si="30"/>
        <v>0</v>
      </c>
      <c r="J25" s="23">
        <f t="shared" si="31"/>
        <v>0</v>
      </c>
      <c r="K25" s="23">
        <f t="shared" si="32"/>
        <v>0</v>
      </c>
      <c r="L25" s="23">
        <f t="shared" si="33"/>
        <v>0</v>
      </c>
      <c r="M25" s="23">
        <f t="shared" si="34"/>
        <v>0</v>
      </c>
      <c r="N25" s="15"/>
    </row>
    <row r="26" spans="1:14" ht="38.25" x14ac:dyDescent="0.2">
      <c r="A26" s="16" t="s">
        <v>67</v>
      </c>
      <c r="B26" s="17">
        <v>88489</v>
      </c>
      <c r="C26" s="18" t="s">
        <v>68</v>
      </c>
      <c r="D26" s="19" t="s">
        <v>22</v>
      </c>
      <c r="E26" s="20">
        <v>40.36</v>
      </c>
      <c r="F26" s="21"/>
      <c r="G26" s="22"/>
      <c r="H26" s="23">
        <f t="shared" si="29"/>
        <v>0</v>
      </c>
      <c r="I26" s="23">
        <f t="shared" si="30"/>
        <v>0</v>
      </c>
      <c r="J26" s="23">
        <f t="shared" si="31"/>
        <v>0</v>
      </c>
      <c r="K26" s="23">
        <f t="shared" si="32"/>
        <v>0</v>
      </c>
      <c r="L26" s="23">
        <f t="shared" si="33"/>
        <v>0</v>
      </c>
      <c r="M26" s="23">
        <f t="shared" si="34"/>
        <v>0</v>
      </c>
      <c r="N26" s="15"/>
    </row>
    <row r="27" spans="1:14" ht="51" x14ac:dyDescent="0.2">
      <c r="A27" s="16" t="s">
        <v>69</v>
      </c>
      <c r="B27" s="17">
        <v>95622</v>
      </c>
      <c r="C27" s="18" t="s">
        <v>70</v>
      </c>
      <c r="D27" s="19" t="s">
        <v>22</v>
      </c>
      <c r="E27" s="20">
        <v>80.58</v>
      </c>
      <c r="F27" s="21"/>
      <c r="G27" s="22"/>
      <c r="H27" s="23">
        <f t="shared" si="29"/>
        <v>0</v>
      </c>
      <c r="I27" s="23">
        <f t="shared" si="30"/>
        <v>0</v>
      </c>
      <c r="J27" s="23">
        <f t="shared" si="31"/>
        <v>0</v>
      </c>
      <c r="K27" s="23">
        <f t="shared" si="32"/>
        <v>0</v>
      </c>
      <c r="L27" s="23">
        <f t="shared" si="33"/>
        <v>0</v>
      </c>
      <c r="M27" s="23">
        <f t="shared" si="34"/>
        <v>0</v>
      </c>
      <c r="N27" s="15"/>
    </row>
    <row r="28" spans="1:14" ht="25.5" x14ac:dyDescent="0.2">
      <c r="A28" s="16" t="s">
        <v>71</v>
      </c>
      <c r="B28" s="17">
        <v>98685</v>
      </c>
      <c r="C28" s="18" t="s">
        <v>72</v>
      </c>
      <c r="D28" s="19" t="s">
        <v>39</v>
      </c>
      <c r="E28" s="20">
        <v>40</v>
      </c>
      <c r="F28" s="21"/>
      <c r="G28" s="22"/>
      <c r="H28" s="23">
        <f t="shared" si="29"/>
        <v>0</v>
      </c>
      <c r="I28" s="23">
        <f t="shared" si="30"/>
        <v>0</v>
      </c>
      <c r="J28" s="23">
        <f t="shared" si="31"/>
        <v>0</v>
      </c>
      <c r="K28" s="23">
        <f t="shared" si="32"/>
        <v>0</v>
      </c>
      <c r="L28" s="23">
        <f t="shared" si="33"/>
        <v>0</v>
      </c>
      <c r="M28" s="23">
        <f t="shared" si="34"/>
        <v>0</v>
      </c>
      <c r="N28" s="15"/>
    </row>
    <row r="29" spans="1:14" ht="38.25" x14ac:dyDescent="0.2">
      <c r="A29" s="16" t="s">
        <v>73</v>
      </c>
      <c r="B29" s="17" t="s">
        <v>74</v>
      </c>
      <c r="C29" s="18" t="s">
        <v>75</v>
      </c>
      <c r="D29" s="19" t="s">
        <v>22</v>
      </c>
      <c r="E29" s="20">
        <v>80</v>
      </c>
      <c r="F29" s="21"/>
      <c r="G29" s="22"/>
      <c r="H29" s="23">
        <f t="shared" si="29"/>
        <v>0</v>
      </c>
      <c r="I29" s="23">
        <f t="shared" si="30"/>
        <v>0</v>
      </c>
      <c r="J29" s="23">
        <f t="shared" si="31"/>
        <v>0</v>
      </c>
      <c r="K29" s="23">
        <f t="shared" si="32"/>
        <v>0</v>
      </c>
      <c r="L29" s="23">
        <f t="shared" si="33"/>
        <v>0</v>
      </c>
      <c r="M29" s="23">
        <f t="shared" si="34"/>
        <v>0</v>
      </c>
      <c r="N29" s="15"/>
    </row>
    <row r="30" spans="1:14" ht="38.25" x14ac:dyDescent="0.2">
      <c r="A30" s="16" t="s">
        <v>76</v>
      </c>
      <c r="B30" s="17">
        <v>96121</v>
      </c>
      <c r="C30" s="18" t="s">
        <v>77</v>
      </c>
      <c r="D30" s="19" t="s">
        <v>39</v>
      </c>
      <c r="E30" s="20">
        <v>60</v>
      </c>
      <c r="F30" s="21"/>
      <c r="G30" s="22"/>
      <c r="H30" s="23">
        <f t="shared" si="29"/>
        <v>0</v>
      </c>
      <c r="I30" s="23">
        <f t="shared" si="30"/>
        <v>0</v>
      </c>
      <c r="J30" s="23">
        <f t="shared" si="31"/>
        <v>0</v>
      </c>
      <c r="K30" s="23">
        <f t="shared" si="32"/>
        <v>0</v>
      </c>
      <c r="L30" s="23">
        <f t="shared" si="33"/>
        <v>0</v>
      </c>
      <c r="M30" s="23">
        <f t="shared" si="34"/>
        <v>0</v>
      </c>
      <c r="N30" s="15"/>
    </row>
    <row r="31" spans="1:14" ht="25.5" x14ac:dyDescent="0.2">
      <c r="A31" s="16" t="s">
        <v>78</v>
      </c>
      <c r="B31" s="17" t="s">
        <v>79</v>
      </c>
      <c r="C31" s="18" t="s">
        <v>80</v>
      </c>
      <c r="D31" s="19" t="s">
        <v>18</v>
      </c>
      <c r="E31" s="20">
        <v>15</v>
      </c>
      <c r="F31" s="21"/>
      <c r="G31" s="22"/>
      <c r="H31" s="23">
        <f t="shared" si="29"/>
        <v>0</v>
      </c>
      <c r="I31" s="23">
        <f t="shared" si="30"/>
        <v>0</v>
      </c>
      <c r="J31" s="23">
        <f t="shared" si="31"/>
        <v>0</v>
      </c>
      <c r="K31" s="23">
        <f t="shared" si="32"/>
        <v>0</v>
      </c>
      <c r="L31" s="23">
        <f t="shared" si="33"/>
        <v>0</v>
      </c>
      <c r="M31" s="23">
        <f t="shared" si="34"/>
        <v>0</v>
      </c>
      <c r="N31" s="15"/>
    </row>
    <row r="32" spans="1:14" ht="12.75" x14ac:dyDescent="0.2">
      <c r="A32" s="9" t="s">
        <v>81</v>
      </c>
      <c r="B32" s="10"/>
      <c r="C32" s="11" t="s">
        <v>82</v>
      </c>
      <c r="D32" s="12"/>
      <c r="E32" s="12"/>
      <c r="F32" s="13"/>
      <c r="G32" s="13"/>
      <c r="H32" s="12"/>
      <c r="I32" s="14">
        <f t="shared" ref="I32:M32" si="35">SUM(I33:I35)</f>
        <v>0</v>
      </c>
      <c r="J32" s="14">
        <f t="shared" si="35"/>
        <v>0</v>
      </c>
      <c r="K32" s="14">
        <f t="shared" si="35"/>
        <v>0</v>
      </c>
      <c r="L32" s="14">
        <f t="shared" si="35"/>
        <v>0</v>
      </c>
      <c r="M32" s="14">
        <f t="shared" si="35"/>
        <v>0</v>
      </c>
      <c r="N32" s="15"/>
    </row>
    <row r="33" spans="1:14" ht="51" x14ac:dyDescent="0.2">
      <c r="A33" s="16" t="s">
        <v>83</v>
      </c>
      <c r="B33" s="17" t="s">
        <v>84</v>
      </c>
      <c r="C33" s="18" t="s">
        <v>85</v>
      </c>
      <c r="D33" s="19" t="s">
        <v>86</v>
      </c>
      <c r="E33" s="20">
        <v>6</v>
      </c>
      <c r="F33" s="21"/>
      <c r="G33" s="22"/>
      <c r="H33" s="23">
        <f t="shared" ref="H33:H35" si="36">F33+G33</f>
        <v>0</v>
      </c>
      <c r="I33" s="23">
        <f t="shared" ref="I33:I35" si="37">E33*F33</f>
        <v>0</v>
      </c>
      <c r="J33" s="23">
        <f t="shared" ref="J33:J35" si="38">E33*G33</f>
        <v>0</v>
      </c>
      <c r="K33" s="23">
        <f t="shared" ref="K33:K35" si="39">(J33+I33)</f>
        <v>0</v>
      </c>
      <c r="L33" s="23">
        <f t="shared" ref="L33:L35" si="40">K33*$F$62</f>
        <v>0</v>
      </c>
      <c r="M33" s="23">
        <f t="shared" ref="M33:M35" si="41">(L33+K33)</f>
        <v>0</v>
      </c>
      <c r="N33" s="15"/>
    </row>
    <row r="34" spans="1:14" ht="51" x14ac:dyDescent="0.2">
      <c r="A34" s="16" t="s">
        <v>87</v>
      </c>
      <c r="B34" s="17">
        <v>98575</v>
      </c>
      <c r="C34" s="18" t="s">
        <v>88</v>
      </c>
      <c r="D34" s="19" t="s">
        <v>39</v>
      </c>
      <c r="E34" s="20">
        <v>6</v>
      </c>
      <c r="F34" s="21"/>
      <c r="G34" s="22"/>
      <c r="H34" s="23">
        <f t="shared" si="36"/>
        <v>0</v>
      </c>
      <c r="I34" s="23">
        <f t="shared" si="37"/>
        <v>0</v>
      </c>
      <c r="J34" s="23">
        <f t="shared" si="38"/>
        <v>0</v>
      </c>
      <c r="K34" s="23">
        <f t="shared" si="39"/>
        <v>0</v>
      </c>
      <c r="L34" s="23">
        <f t="shared" si="40"/>
        <v>0</v>
      </c>
      <c r="M34" s="23">
        <f t="shared" si="41"/>
        <v>0</v>
      </c>
      <c r="N34" s="15"/>
    </row>
    <row r="35" spans="1:14" ht="25.5" x14ac:dyDescent="0.2">
      <c r="A35" s="16" t="s">
        <v>89</v>
      </c>
      <c r="B35" s="17" t="s">
        <v>90</v>
      </c>
      <c r="C35" s="18" t="s">
        <v>91</v>
      </c>
      <c r="D35" s="19" t="s">
        <v>39</v>
      </c>
      <c r="E35" s="20">
        <v>6</v>
      </c>
      <c r="F35" s="21"/>
      <c r="G35" s="22"/>
      <c r="H35" s="23">
        <f t="shared" si="36"/>
        <v>0</v>
      </c>
      <c r="I35" s="23">
        <f t="shared" si="37"/>
        <v>0</v>
      </c>
      <c r="J35" s="23">
        <f t="shared" si="38"/>
        <v>0</v>
      </c>
      <c r="K35" s="23">
        <f t="shared" si="39"/>
        <v>0</v>
      </c>
      <c r="L35" s="23">
        <f t="shared" si="40"/>
        <v>0</v>
      </c>
      <c r="M35" s="23">
        <f t="shared" si="41"/>
        <v>0</v>
      </c>
      <c r="N35" s="15"/>
    </row>
    <row r="36" spans="1:14" ht="12.75" x14ac:dyDescent="0.2">
      <c r="A36" s="9" t="s">
        <v>92</v>
      </c>
      <c r="B36" s="10"/>
      <c r="C36" s="11" t="s">
        <v>93</v>
      </c>
      <c r="D36" s="12"/>
      <c r="E36" s="12"/>
      <c r="F36" s="13"/>
      <c r="G36" s="13"/>
      <c r="H36" s="12"/>
      <c r="I36" s="14">
        <f t="shared" ref="I36:M36" si="42">SUM(I37:I39)</f>
        <v>0</v>
      </c>
      <c r="J36" s="14">
        <f t="shared" si="42"/>
        <v>0</v>
      </c>
      <c r="K36" s="14">
        <f t="shared" si="42"/>
        <v>0</v>
      </c>
      <c r="L36" s="14">
        <f t="shared" si="42"/>
        <v>0</v>
      </c>
      <c r="M36" s="14">
        <f t="shared" si="42"/>
        <v>0</v>
      </c>
      <c r="N36" s="15"/>
    </row>
    <row r="37" spans="1:14" ht="25.5" x14ac:dyDescent="0.2">
      <c r="A37" s="16" t="s">
        <v>94</v>
      </c>
      <c r="B37" s="17" t="s">
        <v>95</v>
      </c>
      <c r="C37" s="18" t="s">
        <v>96</v>
      </c>
      <c r="D37" s="19" t="s">
        <v>22</v>
      </c>
      <c r="E37" s="20">
        <v>10</v>
      </c>
      <c r="F37" s="21"/>
      <c r="G37" s="22"/>
      <c r="H37" s="23">
        <f t="shared" ref="H37:H39" si="43">F37+G37</f>
        <v>0</v>
      </c>
      <c r="I37" s="23">
        <f t="shared" ref="I37:I39" si="44">E37*F37</f>
        <v>0</v>
      </c>
      <c r="J37" s="23">
        <f t="shared" ref="J37:J39" si="45">E37*G37</f>
        <v>0</v>
      </c>
      <c r="K37" s="23">
        <f t="shared" ref="K37:K39" si="46">(J37+I37)</f>
        <v>0</v>
      </c>
      <c r="L37" s="23">
        <f t="shared" ref="L37:L39" si="47">K37*$F$62</f>
        <v>0</v>
      </c>
      <c r="M37" s="23">
        <f t="shared" ref="M37:M39" si="48">(L37+K37)</f>
        <v>0</v>
      </c>
      <c r="N37" s="15"/>
    </row>
    <row r="38" spans="1:14" ht="25.5" x14ac:dyDescent="0.2">
      <c r="A38" s="16" t="s">
        <v>97</v>
      </c>
      <c r="B38" s="17" t="s">
        <v>98</v>
      </c>
      <c r="C38" s="18" t="s">
        <v>99</v>
      </c>
      <c r="D38" s="19" t="s">
        <v>39</v>
      </c>
      <c r="E38" s="20">
        <v>10</v>
      </c>
      <c r="F38" s="21"/>
      <c r="G38" s="22"/>
      <c r="H38" s="23">
        <f t="shared" si="43"/>
        <v>0</v>
      </c>
      <c r="I38" s="23">
        <f t="shared" si="44"/>
        <v>0</v>
      </c>
      <c r="J38" s="23">
        <f t="shared" si="45"/>
        <v>0</v>
      </c>
      <c r="K38" s="23">
        <f t="shared" si="46"/>
        <v>0</v>
      </c>
      <c r="L38" s="23">
        <f t="shared" si="47"/>
        <v>0</v>
      </c>
      <c r="M38" s="23">
        <f t="shared" si="48"/>
        <v>0</v>
      </c>
      <c r="N38" s="15"/>
    </row>
    <row r="39" spans="1:14" ht="25.5" x14ac:dyDescent="0.2">
      <c r="A39" s="16" t="s">
        <v>100</v>
      </c>
      <c r="B39" s="17" t="s">
        <v>101</v>
      </c>
      <c r="C39" s="18" t="s">
        <v>102</v>
      </c>
      <c r="D39" s="19" t="s">
        <v>39</v>
      </c>
      <c r="E39" s="20">
        <v>10</v>
      </c>
      <c r="F39" s="21"/>
      <c r="G39" s="22"/>
      <c r="H39" s="23">
        <f t="shared" si="43"/>
        <v>0</v>
      </c>
      <c r="I39" s="23">
        <f t="shared" si="44"/>
        <v>0</v>
      </c>
      <c r="J39" s="23">
        <f t="shared" si="45"/>
        <v>0</v>
      </c>
      <c r="K39" s="23">
        <f t="shared" si="46"/>
        <v>0</v>
      </c>
      <c r="L39" s="23">
        <f t="shared" si="47"/>
        <v>0</v>
      </c>
      <c r="M39" s="23">
        <f t="shared" si="48"/>
        <v>0</v>
      </c>
      <c r="N39" s="15"/>
    </row>
    <row r="40" spans="1:14" ht="25.5" x14ac:dyDescent="0.2">
      <c r="A40" s="9" t="s">
        <v>103</v>
      </c>
      <c r="B40" s="10"/>
      <c r="C40" s="11" t="s">
        <v>104</v>
      </c>
      <c r="D40" s="12"/>
      <c r="E40" s="12"/>
      <c r="F40" s="13"/>
      <c r="G40" s="13"/>
      <c r="H40" s="12"/>
      <c r="I40" s="14">
        <f t="shared" ref="I40:M40" si="49">SUM(I41:I46)</f>
        <v>0</v>
      </c>
      <c r="J40" s="14">
        <f t="shared" si="49"/>
        <v>0</v>
      </c>
      <c r="K40" s="14">
        <f t="shared" si="49"/>
        <v>0</v>
      </c>
      <c r="L40" s="14">
        <f t="shared" si="49"/>
        <v>0</v>
      </c>
      <c r="M40" s="14">
        <f t="shared" si="49"/>
        <v>0</v>
      </c>
      <c r="N40" s="15"/>
    </row>
    <row r="41" spans="1:14" ht="38.25" x14ac:dyDescent="0.2">
      <c r="A41" s="16" t="s">
        <v>105</v>
      </c>
      <c r="B41" s="17">
        <v>97064</v>
      </c>
      <c r="C41" s="18" t="s">
        <v>106</v>
      </c>
      <c r="D41" s="19" t="s">
        <v>39</v>
      </c>
      <c r="E41" s="20">
        <v>54</v>
      </c>
      <c r="F41" s="21"/>
      <c r="G41" s="22"/>
      <c r="H41" s="23">
        <f t="shared" ref="H41:H46" si="50">F41+G41</f>
        <v>0</v>
      </c>
      <c r="I41" s="23">
        <f t="shared" ref="I41:I46" si="51">E41*F41</f>
        <v>0</v>
      </c>
      <c r="J41" s="23">
        <f t="shared" ref="J41:J46" si="52">E41*G41</f>
        <v>0</v>
      </c>
      <c r="K41" s="23">
        <f t="shared" ref="K41:K46" si="53">(J41+I41)</f>
        <v>0</v>
      </c>
      <c r="L41" s="23">
        <f t="shared" ref="L41:L46" si="54">K41*$F$62</f>
        <v>0</v>
      </c>
      <c r="M41" s="23">
        <f t="shared" ref="M41:M46" si="55">(L41+K41)</f>
        <v>0</v>
      </c>
      <c r="N41" s="15"/>
    </row>
    <row r="42" spans="1:14" ht="89.25" x14ac:dyDescent="0.2">
      <c r="A42" s="16" t="s">
        <v>107</v>
      </c>
      <c r="B42" s="17">
        <v>10527</v>
      </c>
      <c r="C42" s="18" t="s">
        <v>108</v>
      </c>
      <c r="D42" s="19" t="s">
        <v>109</v>
      </c>
      <c r="E42" s="20">
        <v>18</v>
      </c>
      <c r="F42" s="21"/>
      <c r="G42" s="22"/>
      <c r="H42" s="23">
        <f t="shared" si="50"/>
        <v>0</v>
      </c>
      <c r="I42" s="23">
        <f t="shared" si="51"/>
        <v>0</v>
      </c>
      <c r="J42" s="23">
        <f t="shared" si="52"/>
        <v>0</v>
      </c>
      <c r="K42" s="23">
        <f t="shared" si="53"/>
        <v>0</v>
      </c>
      <c r="L42" s="23">
        <f t="shared" si="54"/>
        <v>0</v>
      </c>
      <c r="M42" s="23">
        <f t="shared" si="55"/>
        <v>0</v>
      </c>
      <c r="N42" s="15"/>
    </row>
    <row r="43" spans="1:14" ht="63.75" x14ac:dyDescent="0.2">
      <c r="A43" s="16" t="s">
        <v>110</v>
      </c>
      <c r="B43" s="17">
        <v>97063</v>
      </c>
      <c r="C43" s="18" t="s">
        <v>111</v>
      </c>
      <c r="D43" s="19" t="s">
        <v>22</v>
      </c>
      <c r="E43" s="20">
        <v>140</v>
      </c>
      <c r="F43" s="21"/>
      <c r="G43" s="22"/>
      <c r="H43" s="23">
        <f t="shared" si="50"/>
        <v>0</v>
      </c>
      <c r="I43" s="23">
        <f t="shared" si="51"/>
        <v>0</v>
      </c>
      <c r="J43" s="23">
        <f t="shared" si="52"/>
        <v>0</v>
      </c>
      <c r="K43" s="23">
        <f t="shared" si="53"/>
        <v>0</v>
      </c>
      <c r="L43" s="23">
        <f t="shared" si="54"/>
        <v>0</v>
      </c>
      <c r="M43" s="23">
        <f t="shared" si="55"/>
        <v>0</v>
      </c>
      <c r="N43" s="15"/>
    </row>
    <row r="44" spans="1:14" ht="76.5" x14ac:dyDescent="0.2">
      <c r="A44" s="16" t="s">
        <v>112</v>
      </c>
      <c r="B44" s="17">
        <v>20193</v>
      </c>
      <c r="C44" s="18" t="s">
        <v>113</v>
      </c>
      <c r="D44" s="19" t="s">
        <v>114</v>
      </c>
      <c r="E44" s="20">
        <v>280</v>
      </c>
      <c r="F44" s="21"/>
      <c r="G44" s="22"/>
      <c r="H44" s="23">
        <f t="shared" si="50"/>
        <v>0</v>
      </c>
      <c r="I44" s="23">
        <f t="shared" si="51"/>
        <v>0</v>
      </c>
      <c r="J44" s="23">
        <f t="shared" si="52"/>
        <v>0</v>
      </c>
      <c r="K44" s="23">
        <f t="shared" si="53"/>
        <v>0</v>
      </c>
      <c r="L44" s="23">
        <f t="shared" si="54"/>
        <v>0</v>
      </c>
      <c r="M44" s="23">
        <f t="shared" si="55"/>
        <v>0</v>
      </c>
      <c r="N44" s="15"/>
    </row>
    <row r="45" spans="1:14" ht="12.75" x14ac:dyDescent="0.2">
      <c r="A45" s="16" t="s">
        <v>115</v>
      </c>
      <c r="B45" s="17">
        <v>12062</v>
      </c>
      <c r="C45" s="18" t="s">
        <v>116</v>
      </c>
      <c r="D45" s="19" t="s">
        <v>18</v>
      </c>
      <c r="E45" s="20">
        <v>3</v>
      </c>
      <c r="F45" s="21"/>
      <c r="G45" s="22"/>
      <c r="H45" s="23">
        <f t="shared" si="50"/>
        <v>0</v>
      </c>
      <c r="I45" s="23">
        <f t="shared" si="51"/>
        <v>0</v>
      </c>
      <c r="J45" s="23">
        <f t="shared" si="52"/>
        <v>0</v>
      </c>
      <c r="K45" s="23">
        <f t="shared" si="53"/>
        <v>0</v>
      </c>
      <c r="L45" s="23">
        <f t="shared" si="54"/>
        <v>0</v>
      </c>
      <c r="M45" s="23">
        <f t="shared" si="55"/>
        <v>0</v>
      </c>
      <c r="N45" s="15"/>
    </row>
    <row r="46" spans="1:14" ht="12.75" x14ac:dyDescent="0.2">
      <c r="A46" s="16" t="s">
        <v>117</v>
      </c>
      <c r="B46" s="17">
        <v>210195</v>
      </c>
      <c r="C46" s="18" t="s">
        <v>118</v>
      </c>
      <c r="D46" s="19" t="s">
        <v>18</v>
      </c>
      <c r="E46" s="20">
        <v>3</v>
      </c>
      <c r="F46" s="21"/>
      <c r="G46" s="22"/>
      <c r="H46" s="23">
        <f t="shared" si="50"/>
        <v>0</v>
      </c>
      <c r="I46" s="23">
        <f t="shared" si="51"/>
        <v>0</v>
      </c>
      <c r="J46" s="23">
        <f t="shared" si="52"/>
        <v>0</v>
      </c>
      <c r="K46" s="23">
        <f t="shared" si="53"/>
        <v>0</v>
      </c>
      <c r="L46" s="23">
        <f t="shared" si="54"/>
        <v>0</v>
      </c>
      <c r="M46" s="23">
        <f t="shared" si="55"/>
        <v>0</v>
      </c>
      <c r="N46" s="15"/>
    </row>
    <row r="47" spans="1:14" ht="12.75" x14ac:dyDescent="0.2">
      <c r="A47" s="9" t="s">
        <v>119</v>
      </c>
      <c r="B47" s="10"/>
      <c r="C47" s="11" t="s">
        <v>120</v>
      </c>
      <c r="D47" s="12"/>
      <c r="E47" s="12"/>
      <c r="F47" s="13"/>
      <c r="G47" s="13"/>
      <c r="H47" s="12"/>
      <c r="I47" s="14">
        <f t="shared" ref="I47:M47" si="56">SUM(I48:I57)</f>
        <v>0</v>
      </c>
      <c r="J47" s="14">
        <f t="shared" si="56"/>
        <v>0</v>
      </c>
      <c r="K47" s="14">
        <f t="shared" si="56"/>
        <v>0</v>
      </c>
      <c r="L47" s="14">
        <f t="shared" si="56"/>
        <v>0</v>
      </c>
      <c r="M47" s="14">
        <f t="shared" si="56"/>
        <v>0</v>
      </c>
      <c r="N47" s="15"/>
    </row>
    <row r="48" spans="1:14" ht="51" x14ac:dyDescent="0.2">
      <c r="A48" s="16" t="s">
        <v>121</v>
      </c>
      <c r="B48" s="17">
        <v>10776</v>
      </c>
      <c r="C48" s="18" t="s">
        <v>122</v>
      </c>
      <c r="D48" s="19" t="s">
        <v>123</v>
      </c>
      <c r="E48" s="20">
        <v>3</v>
      </c>
      <c r="F48" s="21"/>
      <c r="G48" s="22"/>
      <c r="H48" s="23">
        <f t="shared" ref="H48:H57" si="57">F48+G48</f>
        <v>0</v>
      </c>
      <c r="I48" s="23">
        <f t="shared" ref="I48:I57" si="58">E48*F48</f>
        <v>0</v>
      </c>
      <c r="J48" s="23">
        <f t="shared" ref="J48:J57" si="59">E48*G48</f>
        <v>0</v>
      </c>
      <c r="K48" s="23">
        <f t="shared" ref="K48:K57" si="60">(J48+I48)</f>
        <v>0</v>
      </c>
      <c r="L48" s="23">
        <f t="shared" ref="L48:L57" si="61">K48*$F$62</f>
        <v>0</v>
      </c>
      <c r="M48" s="23">
        <f t="shared" ref="M48:M57" si="62">(L48+K48)</f>
        <v>0</v>
      </c>
      <c r="N48" s="15"/>
    </row>
    <row r="49" spans="1:14" ht="38.25" x14ac:dyDescent="0.2">
      <c r="A49" s="16" t="s">
        <v>124</v>
      </c>
      <c r="B49" s="17" t="s">
        <v>125</v>
      </c>
      <c r="C49" s="18" t="s">
        <v>126</v>
      </c>
      <c r="D49" s="19" t="s">
        <v>18</v>
      </c>
      <c r="E49" s="20">
        <v>1</v>
      </c>
      <c r="F49" s="21"/>
      <c r="G49" s="22"/>
      <c r="H49" s="23">
        <f t="shared" si="57"/>
        <v>0</v>
      </c>
      <c r="I49" s="23">
        <f t="shared" si="58"/>
        <v>0</v>
      </c>
      <c r="J49" s="23">
        <f t="shared" si="59"/>
        <v>0</v>
      </c>
      <c r="K49" s="23">
        <f t="shared" si="60"/>
        <v>0</v>
      </c>
      <c r="L49" s="23">
        <f t="shared" si="61"/>
        <v>0</v>
      </c>
      <c r="M49" s="23">
        <f t="shared" si="62"/>
        <v>0</v>
      </c>
      <c r="N49" s="15"/>
    </row>
    <row r="50" spans="1:14" ht="51" x14ac:dyDescent="0.2">
      <c r="A50" s="16" t="s">
        <v>127</v>
      </c>
      <c r="B50" s="17" t="s">
        <v>128</v>
      </c>
      <c r="C50" s="18" t="s">
        <v>129</v>
      </c>
      <c r="D50" s="19" t="s">
        <v>130</v>
      </c>
      <c r="E50" s="20">
        <v>35</v>
      </c>
      <c r="F50" s="21"/>
      <c r="G50" s="22"/>
      <c r="H50" s="23">
        <f t="shared" si="57"/>
        <v>0</v>
      </c>
      <c r="I50" s="23">
        <f t="shared" si="58"/>
        <v>0</v>
      </c>
      <c r="J50" s="23">
        <f t="shared" si="59"/>
        <v>0</v>
      </c>
      <c r="K50" s="23">
        <f t="shared" si="60"/>
        <v>0</v>
      </c>
      <c r="L50" s="23">
        <f t="shared" si="61"/>
        <v>0</v>
      </c>
      <c r="M50" s="23">
        <f t="shared" si="62"/>
        <v>0</v>
      </c>
      <c r="N50" s="15"/>
    </row>
    <row r="51" spans="1:14" ht="38.25" x14ac:dyDescent="0.2">
      <c r="A51" s="16" t="s">
        <v>131</v>
      </c>
      <c r="B51" s="17">
        <v>12895</v>
      </c>
      <c r="C51" s="18" t="s">
        <v>132</v>
      </c>
      <c r="D51" s="19" t="s">
        <v>18</v>
      </c>
      <c r="E51" s="20">
        <v>6</v>
      </c>
      <c r="F51" s="21"/>
      <c r="G51" s="22"/>
      <c r="H51" s="23">
        <f t="shared" si="57"/>
        <v>0</v>
      </c>
      <c r="I51" s="23">
        <f t="shared" si="58"/>
        <v>0</v>
      </c>
      <c r="J51" s="23">
        <f t="shared" si="59"/>
        <v>0</v>
      </c>
      <c r="K51" s="23">
        <f t="shared" si="60"/>
        <v>0</v>
      </c>
      <c r="L51" s="23">
        <f t="shared" si="61"/>
        <v>0</v>
      </c>
      <c r="M51" s="23">
        <f t="shared" si="62"/>
        <v>0</v>
      </c>
      <c r="N51" s="15"/>
    </row>
    <row r="52" spans="1:14" ht="51" x14ac:dyDescent="0.2">
      <c r="A52" s="16" t="s">
        <v>133</v>
      </c>
      <c r="B52" s="17" t="s">
        <v>134</v>
      </c>
      <c r="C52" s="18" t="s">
        <v>135</v>
      </c>
      <c r="D52" s="19" t="s">
        <v>130</v>
      </c>
      <c r="E52" s="20">
        <v>25</v>
      </c>
      <c r="F52" s="21"/>
      <c r="G52" s="22"/>
      <c r="H52" s="23">
        <f t="shared" si="57"/>
        <v>0</v>
      </c>
      <c r="I52" s="23">
        <f t="shared" si="58"/>
        <v>0</v>
      </c>
      <c r="J52" s="23">
        <f t="shared" si="59"/>
        <v>0</v>
      </c>
      <c r="K52" s="23">
        <f t="shared" si="60"/>
        <v>0</v>
      </c>
      <c r="L52" s="23">
        <f t="shared" si="61"/>
        <v>0</v>
      </c>
      <c r="M52" s="23">
        <f t="shared" si="62"/>
        <v>0</v>
      </c>
      <c r="N52" s="15"/>
    </row>
    <row r="53" spans="1:14" ht="25.5" x14ac:dyDescent="0.2">
      <c r="A53" s="16" t="s">
        <v>136</v>
      </c>
      <c r="B53" s="17" t="s">
        <v>137</v>
      </c>
      <c r="C53" s="18" t="s">
        <v>138</v>
      </c>
      <c r="D53" s="19" t="s">
        <v>22</v>
      </c>
      <c r="E53" s="20">
        <v>200</v>
      </c>
      <c r="F53" s="21"/>
      <c r="G53" s="22"/>
      <c r="H53" s="23">
        <f t="shared" si="57"/>
        <v>0</v>
      </c>
      <c r="I53" s="23">
        <f t="shared" si="58"/>
        <v>0</v>
      </c>
      <c r="J53" s="23">
        <f t="shared" si="59"/>
        <v>0</v>
      </c>
      <c r="K53" s="23">
        <f t="shared" si="60"/>
        <v>0</v>
      </c>
      <c r="L53" s="23">
        <f t="shared" si="61"/>
        <v>0</v>
      </c>
      <c r="M53" s="23">
        <f t="shared" si="62"/>
        <v>0</v>
      </c>
      <c r="N53" s="15"/>
    </row>
    <row r="54" spans="1:14" ht="25.5" x14ac:dyDescent="0.2">
      <c r="A54" s="16" t="s">
        <v>139</v>
      </c>
      <c r="B54" s="17">
        <v>85423</v>
      </c>
      <c r="C54" s="18" t="s">
        <v>140</v>
      </c>
      <c r="D54" s="19" t="s">
        <v>22</v>
      </c>
      <c r="E54" s="20">
        <v>60</v>
      </c>
      <c r="F54" s="21"/>
      <c r="G54" s="22"/>
      <c r="H54" s="23">
        <f t="shared" si="57"/>
        <v>0</v>
      </c>
      <c r="I54" s="23">
        <f t="shared" si="58"/>
        <v>0</v>
      </c>
      <c r="J54" s="23">
        <f t="shared" si="59"/>
        <v>0</v>
      </c>
      <c r="K54" s="23">
        <f t="shared" si="60"/>
        <v>0</v>
      </c>
      <c r="L54" s="23">
        <f t="shared" si="61"/>
        <v>0</v>
      </c>
      <c r="M54" s="23">
        <f t="shared" si="62"/>
        <v>0</v>
      </c>
      <c r="N54" s="15"/>
    </row>
    <row r="55" spans="1:14" ht="25.5" x14ac:dyDescent="0.2">
      <c r="A55" s="16" t="s">
        <v>141</v>
      </c>
      <c r="B55" s="17">
        <v>98458</v>
      </c>
      <c r="C55" s="18" t="s">
        <v>142</v>
      </c>
      <c r="D55" s="19" t="s">
        <v>22</v>
      </c>
      <c r="E55" s="20">
        <v>36</v>
      </c>
      <c r="F55" s="21"/>
      <c r="G55" s="22"/>
      <c r="H55" s="23">
        <f t="shared" si="57"/>
        <v>0</v>
      </c>
      <c r="I55" s="23">
        <f t="shared" si="58"/>
        <v>0</v>
      </c>
      <c r="J55" s="23">
        <f t="shared" si="59"/>
        <v>0</v>
      </c>
      <c r="K55" s="23">
        <f t="shared" si="60"/>
        <v>0</v>
      </c>
      <c r="L55" s="23">
        <f t="shared" si="61"/>
        <v>0</v>
      </c>
      <c r="M55" s="23">
        <f t="shared" si="62"/>
        <v>0</v>
      </c>
      <c r="N55" s="15"/>
    </row>
    <row r="56" spans="1:14" ht="51" x14ac:dyDescent="0.2">
      <c r="A56" s="16" t="s">
        <v>143</v>
      </c>
      <c r="B56" s="17">
        <v>97637</v>
      </c>
      <c r="C56" s="18" t="s">
        <v>144</v>
      </c>
      <c r="D56" s="19" t="s">
        <v>22</v>
      </c>
      <c r="E56" s="20">
        <v>60</v>
      </c>
      <c r="F56" s="21"/>
      <c r="G56" s="22"/>
      <c r="H56" s="23">
        <f t="shared" si="57"/>
        <v>0</v>
      </c>
      <c r="I56" s="23">
        <f t="shared" si="58"/>
        <v>0</v>
      </c>
      <c r="J56" s="23">
        <f t="shared" si="59"/>
        <v>0</v>
      </c>
      <c r="K56" s="23">
        <f t="shared" si="60"/>
        <v>0</v>
      </c>
      <c r="L56" s="23">
        <f t="shared" si="61"/>
        <v>0</v>
      </c>
      <c r="M56" s="23">
        <f t="shared" si="62"/>
        <v>0</v>
      </c>
      <c r="N56" s="15"/>
    </row>
    <row r="57" spans="1:14" ht="25.5" x14ac:dyDescent="0.2">
      <c r="A57" s="16" t="s">
        <v>145</v>
      </c>
      <c r="B57" s="17" t="s">
        <v>146</v>
      </c>
      <c r="C57" s="18" t="s">
        <v>147</v>
      </c>
      <c r="D57" s="19" t="s">
        <v>22</v>
      </c>
      <c r="E57" s="20">
        <v>300</v>
      </c>
      <c r="F57" s="21"/>
      <c r="G57" s="22"/>
      <c r="H57" s="23">
        <f t="shared" si="57"/>
        <v>0</v>
      </c>
      <c r="I57" s="23">
        <f t="shared" si="58"/>
        <v>0</v>
      </c>
      <c r="J57" s="23">
        <f t="shared" si="59"/>
        <v>0</v>
      </c>
      <c r="K57" s="23">
        <f t="shared" si="60"/>
        <v>0</v>
      </c>
      <c r="L57" s="23">
        <f t="shared" si="61"/>
        <v>0</v>
      </c>
      <c r="M57" s="23">
        <f t="shared" si="62"/>
        <v>0</v>
      </c>
      <c r="N57" s="15"/>
    </row>
    <row r="58" spans="1:14" ht="12.75" x14ac:dyDescent="0.2">
      <c r="A58" s="9" t="s">
        <v>148</v>
      </c>
      <c r="B58" s="10"/>
      <c r="C58" s="11" t="s">
        <v>149</v>
      </c>
      <c r="D58" s="12"/>
      <c r="E58" s="12"/>
      <c r="F58" s="13"/>
      <c r="G58" s="13"/>
      <c r="H58" s="12"/>
      <c r="I58" s="14">
        <f t="shared" ref="I58:M58" si="63">SUM(I59)</f>
        <v>0</v>
      </c>
      <c r="J58" s="14">
        <f t="shared" si="63"/>
        <v>0</v>
      </c>
      <c r="K58" s="14">
        <f t="shared" si="63"/>
        <v>0</v>
      </c>
      <c r="L58" s="14">
        <f t="shared" si="63"/>
        <v>0</v>
      </c>
      <c r="M58" s="14">
        <f t="shared" si="63"/>
        <v>0</v>
      </c>
      <c r="N58" s="15"/>
    </row>
    <row r="59" spans="1:14" ht="25.5" x14ac:dyDescent="0.2">
      <c r="A59" s="16" t="s">
        <v>150</v>
      </c>
      <c r="B59" s="17">
        <v>90777</v>
      </c>
      <c r="C59" s="18" t="s">
        <v>151</v>
      </c>
      <c r="D59" s="19" t="s">
        <v>152</v>
      </c>
      <c r="E59" s="20">
        <v>105.8</v>
      </c>
      <c r="F59" s="21"/>
      <c r="G59" s="22"/>
      <c r="H59" s="23">
        <f>F59+G59</f>
        <v>0</v>
      </c>
      <c r="I59" s="23">
        <f>E59*F59</f>
        <v>0</v>
      </c>
      <c r="J59" s="23">
        <f>E59*G59</f>
        <v>0</v>
      </c>
      <c r="K59" s="23">
        <f>(J59+I59)</f>
        <v>0</v>
      </c>
      <c r="L59" s="23">
        <f>K59*$F$62</f>
        <v>0</v>
      </c>
      <c r="M59" s="23">
        <f>(L59+K59)</f>
        <v>0</v>
      </c>
      <c r="N59" s="15"/>
    </row>
    <row r="60" spans="1:14" ht="12.75" x14ac:dyDescent="0.2">
      <c r="A60" s="24"/>
      <c r="B60" s="25"/>
      <c r="C60" s="26"/>
      <c r="D60" s="27"/>
      <c r="E60" s="27"/>
      <c r="F60" s="27"/>
      <c r="G60" s="27"/>
      <c r="H60" s="27"/>
      <c r="I60" s="27"/>
      <c r="J60" s="27"/>
      <c r="K60" s="28"/>
      <c r="L60" s="28" t="s">
        <v>153</v>
      </c>
      <c r="M60" s="29">
        <f>I3+I7+I10+I17+I22+I32+I36+I40+I47+I58</f>
        <v>0</v>
      </c>
      <c r="N60" s="15"/>
    </row>
    <row r="61" spans="1:14" ht="12.75" x14ac:dyDescent="0.2">
      <c r="A61" s="24"/>
      <c r="B61" s="25"/>
      <c r="C61" s="30" t="s">
        <v>154</v>
      </c>
      <c r="D61" s="27"/>
      <c r="E61" s="27"/>
      <c r="F61" s="31" t="s">
        <v>155</v>
      </c>
      <c r="G61" s="27"/>
      <c r="H61" s="27"/>
      <c r="I61" s="27"/>
      <c r="J61" s="27"/>
      <c r="K61" s="28"/>
      <c r="L61" s="28" t="s">
        <v>156</v>
      </c>
      <c r="M61" s="29">
        <f>J3+J7+J10+J17+J22+J32+J36+J40+J47+J58</f>
        <v>0</v>
      </c>
      <c r="N61" s="15"/>
    </row>
    <row r="62" spans="1:14" ht="15.75" x14ac:dyDescent="0.2">
      <c r="A62" s="24"/>
      <c r="B62" s="25"/>
      <c r="C62" s="32" t="s">
        <v>157</v>
      </c>
      <c r="D62" s="27"/>
      <c r="E62" s="27"/>
      <c r="F62" s="33"/>
      <c r="G62" s="27"/>
      <c r="H62" s="27"/>
      <c r="I62" s="27"/>
      <c r="J62" s="27"/>
      <c r="K62" s="60" t="s">
        <v>158</v>
      </c>
      <c r="L62" s="59"/>
      <c r="M62" s="29">
        <f>M60+M61</f>
        <v>0</v>
      </c>
      <c r="N62" s="15"/>
    </row>
    <row r="63" spans="1:14" ht="12.75" x14ac:dyDescent="0.2">
      <c r="A63" s="24"/>
      <c r="B63" s="25"/>
      <c r="C63" s="32" t="s">
        <v>159</v>
      </c>
      <c r="D63" s="27"/>
      <c r="E63" s="27"/>
      <c r="F63" s="27"/>
      <c r="G63" s="27"/>
      <c r="H63" s="27"/>
      <c r="I63" s="27"/>
      <c r="J63" s="27"/>
      <c r="K63" s="60" t="s">
        <v>160</v>
      </c>
      <c r="L63" s="59"/>
      <c r="M63" s="29">
        <f>L3+L7+L10+L17+L22+L32+L36+L40+L47+L58</f>
        <v>0</v>
      </c>
      <c r="N63" s="15"/>
    </row>
    <row r="64" spans="1:14" ht="12.75" x14ac:dyDescent="0.2">
      <c r="A64" s="34"/>
      <c r="B64" s="35"/>
      <c r="C64" s="36"/>
      <c r="D64" s="37"/>
      <c r="E64" s="37"/>
      <c r="F64" s="37"/>
      <c r="G64" s="37"/>
      <c r="H64" s="37"/>
      <c r="I64" s="37"/>
      <c r="J64" s="37"/>
      <c r="K64" s="61" t="s">
        <v>161</v>
      </c>
      <c r="L64" s="62"/>
      <c r="M64" s="38">
        <f>M62+M63</f>
        <v>0</v>
      </c>
      <c r="N64" s="15"/>
    </row>
    <row r="65" spans="1:14" ht="12.75" customHeight="1" x14ac:dyDescent="0.2">
      <c r="A65" s="63" t="str">
        <f>CONCATENATE("** COLOCAR O NOME DA EMPRESA, DO RESPONSÁVEL TÉCNICO E O NÚMERO DO REGISTRO DO CREA/CAU COM A FORMAÇÃO ACADÊMICA NAS CÉLULAS  ","C",ROW(N61)," / C",ROW(N62)," / C",ROW(N63))</f>
        <v>** COLOCAR O NOME DA EMPRESA, DO RESPONSÁVEL TÉCNICO E O NÚMERO DO REGISTRO DO CREA/CAU COM A FORMAÇÃO ACADÊMICA NAS CÉLULAS  C61 / C62 / C63</v>
      </c>
      <c r="B65" s="64"/>
      <c r="C65" s="64"/>
      <c r="D65" s="64"/>
      <c r="E65" s="64"/>
      <c r="F65" s="64"/>
      <c r="G65" s="64"/>
      <c r="H65" s="64"/>
      <c r="I65" s="64"/>
      <c r="J65" s="64"/>
      <c r="K65" s="64"/>
      <c r="L65" s="64"/>
      <c r="M65" s="65"/>
      <c r="N65" s="1"/>
    </row>
    <row r="66" spans="1:14" ht="12.75" customHeight="1" x14ac:dyDescent="0.2">
      <c r="A66" s="54" t="str">
        <f>CONCATENATE("*** BDI CONFORME COMPOSIÇÃO ANÁLITICA - CÉLULA H",ROW(V62))</f>
        <v>*** BDI CONFORME COMPOSIÇÃO ANÁLITICA - CÉLULA H62</v>
      </c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6"/>
      <c r="N66" s="1"/>
    </row>
    <row r="67" spans="1:14" ht="12.75" customHeight="1" x14ac:dyDescent="0.2">
      <c r="A67" s="39"/>
      <c r="B67" s="40"/>
      <c r="C67" s="41"/>
      <c r="D67" s="41"/>
      <c r="E67" s="41"/>
      <c r="F67" s="41"/>
      <c r="G67" s="41"/>
      <c r="H67" s="1"/>
      <c r="I67" s="1"/>
      <c r="J67" s="1"/>
      <c r="K67" s="1"/>
      <c r="L67" s="1"/>
      <c r="M67" s="1"/>
      <c r="N67" s="1"/>
    </row>
    <row r="68" spans="1:14" ht="12.75" customHeight="1" x14ac:dyDescent="0.2">
      <c r="A68" s="39"/>
      <c r="B68" s="40"/>
      <c r="C68" s="41"/>
      <c r="D68" s="41"/>
      <c r="E68" s="41"/>
      <c r="F68" s="41"/>
      <c r="G68" s="41"/>
      <c r="H68" s="1"/>
      <c r="I68" s="1"/>
      <c r="J68" s="1"/>
      <c r="K68" s="1"/>
      <c r="L68" s="1"/>
      <c r="M68" s="1"/>
      <c r="N68" s="1"/>
    </row>
    <row r="69" spans="1:14" ht="12.75" customHeight="1" x14ac:dyDescent="0.2">
      <c r="A69" s="39"/>
      <c r="B69" s="40"/>
      <c r="C69" s="41"/>
      <c r="D69" s="41"/>
      <c r="E69" s="41"/>
      <c r="F69" s="41"/>
      <c r="G69" s="41"/>
      <c r="H69" s="1"/>
      <c r="I69" s="1"/>
      <c r="J69" s="1"/>
      <c r="K69" s="1"/>
      <c r="L69" s="1"/>
      <c r="M69" s="1"/>
      <c r="N69" s="1"/>
    </row>
    <row r="70" spans="1:14" ht="12.75" customHeight="1" x14ac:dyDescent="0.2">
      <c r="A70" s="39"/>
      <c r="B70" s="40"/>
      <c r="C70" s="41"/>
      <c r="D70" s="41"/>
      <c r="E70" s="41"/>
      <c r="F70" s="41"/>
      <c r="G70" s="41"/>
      <c r="H70" s="1"/>
      <c r="I70" s="1"/>
      <c r="J70" s="1"/>
      <c r="K70" s="1"/>
      <c r="L70" s="1"/>
      <c r="M70" s="1"/>
      <c r="N70" s="1"/>
    </row>
    <row r="71" spans="1:14" ht="12.75" customHeight="1" x14ac:dyDescent="0.2">
      <c r="A71" s="39"/>
      <c r="B71" s="40"/>
      <c r="C71" s="41"/>
      <c r="D71" s="41"/>
      <c r="E71" s="41"/>
      <c r="F71" s="41"/>
      <c r="G71" s="41"/>
      <c r="H71" s="1"/>
      <c r="I71" s="1"/>
      <c r="J71" s="1"/>
      <c r="K71" s="1"/>
      <c r="L71" s="1"/>
      <c r="M71" s="1"/>
      <c r="N71" s="1"/>
    </row>
    <row r="72" spans="1:14" ht="12.75" customHeight="1" x14ac:dyDescent="0.2">
      <c r="A72" s="39"/>
      <c r="B72" s="40"/>
      <c r="C72" s="41"/>
      <c r="D72" s="41"/>
      <c r="E72" s="41"/>
      <c r="F72" s="41"/>
      <c r="G72" s="41"/>
      <c r="H72" s="1"/>
      <c r="I72" s="1"/>
      <c r="J72" s="1"/>
      <c r="K72" s="1"/>
      <c r="L72" s="1"/>
      <c r="M72" s="1"/>
      <c r="N72" s="1"/>
    </row>
    <row r="73" spans="1:14" ht="12.75" customHeight="1" x14ac:dyDescent="0.2">
      <c r="A73" s="39"/>
      <c r="B73" s="40"/>
      <c r="C73" s="41"/>
      <c r="D73" s="41"/>
      <c r="E73" s="41"/>
      <c r="F73" s="41"/>
      <c r="G73" s="41"/>
      <c r="H73" s="1"/>
      <c r="I73" s="1"/>
      <c r="J73" s="1"/>
      <c r="K73" s="1"/>
      <c r="L73" s="1"/>
      <c r="M73" s="1"/>
      <c r="N73" s="1"/>
    </row>
    <row r="74" spans="1:14" ht="12.75" customHeight="1" x14ac:dyDescent="0.2">
      <c r="A74" s="39"/>
      <c r="B74" s="40"/>
      <c r="C74" s="41"/>
      <c r="D74" s="41"/>
      <c r="E74" s="41"/>
      <c r="F74" s="41"/>
      <c r="G74" s="41"/>
      <c r="H74" s="1"/>
      <c r="I74" s="1"/>
      <c r="J74" s="1"/>
      <c r="K74" s="1"/>
      <c r="L74" s="1"/>
      <c r="M74" s="1"/>
      <c r="N74" s="1"/>
    </row>
    <row r="75" spans="1:14" ht="12.75" customHeight="1" x14ac:dyDescent="0.2">
      <c r="A75" s="39"/>
      <c r="B75" s="40"/>
      <c r="C75" s="41"/>
      <c r="D75" s="41"/>
      <c r="E75" s="41"/>
      <c r="F75" s="41"/>
      <c r="G75" s="41"/>
      <c r="H75" s="1"/>
      <c r="I75" s="1"/>
      <c r="J75" s="1"/>
      <c r="K75" s="1"/>
      <c r="L75" s="1"/>
      <c r="M75" s="1"/>
      <c r="N75" s="1"/>
    </row>
    <row r="76" spans="1:14" ht="12.75" customHeight="1" x14ac:dyDescent="0.2">
      <c r="A76" s="39"/>
      <c r="B76" s="40"/>
      <c r="C76" s="41"/>
      <c r="D76" s="41"/>
      <c r="E76" s="41"/>
      <c r="F76" s="41"/>
      <c r="G76" s="41"/>
      <c r="H76" s="1"/>
      <c r="I76" s="1"/>
      <c r="J76" s="1"/>
      <c r="K76" s="1"/>
      <c r="L76" s="1"/>
      <c r="M76" s="1"/>
      <c r="N76" s="1"/>
    </row>
    <row r="77" spans="1:14" ht="12.75" customHeight="1" x14ac:dyDescent="0.2">
      <c r="A77" s="39"/>
      <c r="B77" s="40"/>
      <c r="C77" s="41"/>
      <c r="D77" s="41"/>
      <c r="E77" s="41"/>
      <c r="F77" s="41"/>
      <c r="G77" s="41"/>
      <c r="H77" s="1"/>
      <c r="I77" s="1"/>
      <c r="J77" s="1"/>
      <c r="K77" s="1"/>
      <c r="L77" s="1"/>
      <c r="M77" s="1"/>
      <c r="N77" s="1"/>
    </row>
    <row r="78" spans="1:14" ht="12.75" customHeight="1" x14ac:dyDescent="0.2">
      <c r="A78" s="39"/>
      <c r="B78" s="40"/>
      <c r="C78" s="41"/>
      <c r="D78" s="41"/>
      <c r="E78" s="41"/>
      <c r="F78" s="41"/>
      <c r="G78" s="41"/>
      <c r="H78" s="1"/>
      <c r="I78" s="1"/>
      <c r="J78" s="1"/>
      <c r="K78" s="1"/>
      <c r="L78" s="1"/>
      <c r="M78" s="1"/>
      <c r="N78" s="1"/>
    </row>
    <row r="79" spans="1:14" ht="12.75" customHeight="1" x14ac:dyDescent="0.2">
      <c r="A79" s="39"/>
      <c r="B79" s="40"/>
      <c r="C79" s="41"/>
      <c r="D79" s="41"/>
      <c r="E79" s="41"/>
      <c r="F79" s="41"/>
      <c r="G79" s="41"/>
      <c r="H79" s="1"/>
      <c r="I79" s="1"/>
      <c r="J79" s="1"/>
      <c r="K79" s="1"/>
      <c r="L79" s="1"/>
      <c r="M79" s="1"/>
      <c r="N79" s="1"/>
    </row>
    <row r="80" spans="1:14" ht="12.75" customHeight="1" x14ac:dyDescent="0.2">
      <c r="A80" s="39"/>
      <c r="B80" s="40"/>
      <c r="C80" s="41"/>
      <c r="D80" s="41"/>
      <c r="E80" s="41"/>
      <c r="F80" s="41"/>
      <c r="G80" s="41"/>
      <c r="H80" s="1"/>
      <c r="I80" s="1"/>
      <c r="J80" s="1"/>
      <c r="K80" s="1"/>
      <c r="L80" s="1"/>
      <c r="M80" s="1"/>
      <c r="N80" s="1"/>
    </row>
    <row r="81" spans="1:14" ht="12.75" customHeight="1" x14ac:dyDescent="0.2">
      <c r="A81" s="39"/>
      <c r="B81" s="40"/>
      <c r="C81" s="41"/>
      <c r="D81" s="41"/>
      <c r="E81" s="41"/>
      <c r="F81" s="41"/>
      <c r="G81" s="41"/>
      <c r="H81" s="1"/>
      <c r="I81" s="1"/>
      <c r="J81" s="1"/>
      <c r="K81" s="1"/>
      <c r="L81" s="1"/>
      <c r="M81" s="1"/>
      <c r="N81" s="1"/>
    </row>
    <row r="82" spans="1:14" ht="12.75" customHeight="1" x14ac:dyDescent="0.2">
      <c r="A82" s="39"/>
      <c r="B82" s="40"/>
      <c r="C82" s="41"/>
      <c r="D82" s="41"/>
      <c r="E82" s="41"/>
      <c r="F82" s="41"/>
      <c r="G82" s="41"/>
      <c r="H82" s="1"/>
      <c r="I82" s="1"/>
      <c r="J82" s="1"/>
      <c r="K82" s="1"/>
      <c r="L82" s="1"/>
      <c r="M82" s="1"/>
      <c r="N82" s="1"/>
    </row>
    <row r="83" spans="1:14" ht="12.75" customHeight="1" x14ac:dyDescent="0.2">
      <c r="A83" s="39"/>
      <c r="B83" s="40"/>
      <c r="C83" s="41"/>
      <c r="D83" s="41"/>
      <c r="E83" s="41"/>
      <c r="F83" s="41"/>
      <c r="G83" s="41"/>
      <c r="H83" s="1"/>
      <c r="I83" s="1"/>
      <c r="J83" s="1"/>
      <c r="K83" s="1"/>
      <c r="L83" s="1"/>
      <c r="M83" s="1"/>
      <c r="N83" s="1"/>
    </row>
    <row r="84" spans="1:14" ht="12.75" customHeight="1" x14ac:dyDescent="0.2">
      <c r="A84" s="39"/>
      <c r="B84" s="40"/>
      <c r="C84" s="41"/>
      <c r="D84" s="41"/>
      <c r="E84" s="41"/>
      <c r="F84" s="41"/>
      <c r="G84" s="41"/>
      <c r="H84" s="1"/>
      <c r="I84" s="1"/>
      <c r="J84" s="1"/>
      <c r="K84" s="1"/>
      <c r="L84" s="1"/>
      <c r="M84" s="1"/>
      <c r="N84" s="1"/>
    </row>
    <row r="85" spans="1:14" ht="12.75" customHeight="1" x14ac:dyDescent="0.2">
      <c r="A85" s="39"/>
      <c r="B85" s="40"/>
      <c r="C85" s="41"/>
      <c r="D85" s="41"/>
      <c r="E85" s="41"/>
      <c r="F85" s="41"/>
      <c r="G85" s="41"/>
      <c r="H85" s="1"/>
      <c r="I85" s="1"/>
      <c r="J85" s="1"/>
      <c r="K85" s="1"/>
      <c r="L85" s="1"/>
      <c r="M85" s="1"/>
      <c r="N85" s="1"/>
    </row>
    <row r="86" spans="1:14" ht="12.75" customHeight="1" x14ac:dyDescent="0.2">
      <c r="A86" s="39"/>
      <c r="B86" s="40"/>
      <c r="C86" s="41"/>
      <c r="D86" s="41"/>
      <c r="E86" s="41"/>
      <c r="F86" s="41"/>
      <c r="G86" s="41"/>
      <c r="H86" s="1"/>
      <c r="I86" s="1"/>
      <c r="J86" s="1"/>
      <c r="K86" s="1"/>
      <c r="L86" s="1"/>
      <c r="M86" s="1"/>
      <c r="N86" s="1"/>
    </row>
    <row r="87" spans="1:14" ht="12.75" customHeight="1" x14ac:dyDescent="0.2">
      <c r="A87" s="39"/>
      <c r="B87" s="40"/>
      <c r="C87" s="41"/>
      <c r="D87" s="41"/>
      <c r="E87" s="41"/>
      <c r="F87" s="41"/>
      <c r="G87" s="41"/>
      <c r="H87" s="1"/>
      <c r="I87" s="1"/>
      <c r="J87" s="1"/>
      <c r="K87" s="1"/>
      <c r="L87" s="1"/>
      <c r="M87" s="1"/>
      <c r="N87" s="1"/>
    </row>
    <row r="88" spans="1:14" ht="12.75" customHeight="1" x14ac:dyDescent="0.2">
      <c r="A88" s="39"/>
      <c r="B88" s="40"/>
      <c r="C88" s="41"/>
      <c r="D88" s="41"/>
      <c r="E88" s="41"/>
      <c r="F88" s="41"/>
      <c r="G88" s="41"/>
      <c r="H88" s="1"/>
      <c r="I88" s="1"/>
      <c r="J88" s="1"/>
      <c r="K88" s="1"/>
      <c r="L88" s="1"/>
      <c r="M88" s="1"/>
      <c r="N88" s="1"/>
    </row>
    <row r="89" spans="1:14" ht="12.75" customHeight="1" x14ac:dyDescent="0.2">
      <c r="A89" s="39"/>
      <c r="B89" s="40"/>
      <c r="C89" s="41"/>
      <c r="D89" s="41"/>
      <c r="E89" s="41"/>
      <c r="F89" s="41"/>
      <c r="G89" s="41"/>
      <c r="H89" s="1"/>
      <c r="I89" s="1"/>
      <c r="J89" s="1"/>
      <c r="K89" s="1"/>
      <c r="L89" s="1"/>
      <c r="M89" s="1"/>
      <c r="N89" s="1"/>
    </row>
    <row r="90" spans="1:14" ht="12.75" customHeight="1" x14ac:dyDescent="0.2">
      <c r="A90" s="39"/>
      <c r="B90" s="40"/>
      <c r="C90" s="41"/>
      <c r="D90" s="41"/>
      <c r="E90" s="41"/>
      <c r="F90" s="41"/>
      <c r="G90" s="41"/>
      <c r="H90" s="1"/>
      <c r="I90" s="1"/>
      <c r="J90" s="1"/>
      <c r="K90" s="1"/>
      <c r="L90" s="1"/>
      <c r="M90" s="1"/>
      <c r="N90" s="1"/>
    </row>
    <row r="91" spans="1:14" ht="12.75" customHeight="1" x14ac:dyDescent="0.2">
      <c r="A91" s="39"/>
      <c r="B91" s="40"/>
      <c r="C91" s="41"/>
      <c r="D91" s="41"/>
      <c r="E91" s="41"/>
      <c r="F91" s="41"/>
      <c r="G91" s="41"/>
      <c r="H91" s="1"/>
      <c r="I91" s="1"/>
      <c r="J91" s="1"/>
      <c r="K91" s="1"/>
      <c r="L91" s="1"/>
      <c r="M91" s="1"/>
      <c r="N91" s="1"/>
    </row>
    <row r="92" spans="1:14" ht="12.75" customHeight="1" x14ac:dyDescent="0.2">
      <c r="A92" s="39"/>
      <c r="B92" s="40"/>
      <c r="C92" s="41"/>
      <c r="D92" s="41"/>
      <c r="E92" s="41"/>
      <c r="F92" s="41"/>
      <c r="G92" s="41"/>
      <c r="H92" s="1"/>
      <c r="I92" s="1"/>
      <c r="J92" s="1"/>
      <c r="K92" s="1"/>
      <c r="L92" s="1"/>
      <c r="M92" s="1"/>
      <c r="N92" s="1"/>
    </row>
    <row r="93" spans="1:14" ht="12.75" customHeight="1" x14ac:dyDescent="0.2">
      <c r="A93" s="39"/>
      <c r="B93" s="40"/>
      <c r="C93" s="41"/>
      <c r="D93" s="41"/>
      <c r="E93" s="41"/>
      <c r="F93" s="41"/>
      <c r="G93" s="41"/>
      <c r="H93" s="1"/>
      <c r="I93" s="1"/>
      <c r="J93" s="1"/>
      <c r="K93" s="1"/>
      <c r="L93" s="1"/>
      <c r="M93" s="1"/>
      <c r="N93" s="1"/>
    </row>
    <row r="94" spans="1:14" ht="12.75" customHeight="1" x14ac:dyDescent="0.2">
      <c r="A94" s="39"/>
      <c r="B94" s="40"/>
      <c r="C94" s="41"/>
      <c r="D94" s="41"/>
      <c r="E94" s="41"/>
      <c r="F94" s="41"/>
      <c r="G94" s="41"/>
      <c r="H94" s="1"/>
      <c r="I94" s="1"/>
      <c r="J94" s="1"/>
      <c r="K94" s="1"/>
      <c r="L94" s="1"/>
      <c r="M94" s="1"/>
      <c r="N94" s="1"/>
    </row>
    <row r="95" spans="1:14" ht="12.75" customHeight="1" x14ac:dyDescent="0.2">
      <c r="A95" s="39"/>
      <c r="B95" s="40"/>
      <c r="C95" s="41"/>
      <c r="D95" s="41"/>
      <c r="E95" s="41"/>
      <c r="F95" s="41"/>
      <c r="G95" s="41"/>
      <c r="H95" s="1"/>
      <c r="I95" s="1"/>
      <c r="J95" s="1"/>
      <c r="K95" s="1"/>
      <c r="L95" s="1"/>
      <c r="M95" s="1"/>
      <c r="N95" s="1"/>
    </row>
    <row r="96" spans="1:14" ht="12.75" customHeight="1" x14ac:dyDescent="0.2">
      <c r="A96" s="39"/>
      <c r="B96" s="40"/>
      <c r="C96" s="41"/>
      <c r="D96" s="41"/>
      <c r="E96" s="41"/>
      <c r="F96" s="41"/>
      <c r="G96" s="41"/>
      <c r="H96" s="1"/>
      <c r="I96" s="1"/>
      <c r="J96" s="1"/>
      <c r="K96" s="1"/>
      <c r="L96" s="1"/>
      <c r="M96" s="1"/>
      <c r="N96" s="1"/>
    </row>
    <row r="97" spans="1:14" ht="12.75" customHeight="1" x14ac:dyDescent="0.2">
      <c r="A97" s="39"/>
      <c r="B97" s="40"/>
      <c r="C97" s="41"/>
      <c r="D97" s="41"/>
      <c r="E97" s="41"/>
      <c r="F97" s="41"/>
      <c r="G97" s="41"/>
      <c r="H97" s="1"/>
      <c r="I97" s="1"/>
      <c r="J97" s="1"/>
      <c r="K97" s="1"/>
      <c r="L97" s="1"/>
      <c r="M97" s="1"/>
      <c r="N97" s="1"/>
    </row>
    <row r="98" spans="1:14" ht="12.75" customHeight="1" x14ac:dyDescent="0.2">
      <c r="A98" s="39"/>
      <c r="B98" s="40"/>
      <c r="C98" s="41"/>
      <c r="D98" s="41"/>
      <c r="E98" s="41"/>
      <c r="F98" s="41"/>
      <c r="G98" s="41"/>
      <c r="H98" s="1"/>
      <c r="I98" s="1"/>
      <c r="J98" s="1"/>
      <c r="K98" s="1"/>
      <c r="L98" s="1"/>
      <c r="M98" s="1"/>
      <c r="N98" s="1"/>
    </row>
    <row r="99" spans="1:14" ht="12.75" customHeight="1" x14ac:dyDescent="0.2">
      <c r="A99" s="39"/>
      <c r="B99" s="40"/>
      <c r="C99" s="41"/>
      <c r="D99" s="41"/>
      <c r="E99" s="41"/>
      <c r="F99" s="41"/>
      <c r="G99" s="41"/>
      <c r="H99" s="1"/>
      <c r="I99" s="1"/>
      <c r="J99" s="1"/>
      <c r="K99" s="1"/>
      <c r="L99" s="1"/>
      <c r="M99" s="1"/>
      <c r="N99" s="1"/>
    </row>
    <row r="100" spans="1:14" ht="12.75" customHeight="1" x14ac:dyDescent="0.2">
      <c r="A100" s="39"/>
      <c r="B100" s="40"/>
      <c r="C100" s="41"/>
      <c r="D100" s="41"/>
      <c r="E100" s="41"/>
      <c r="F100" s="41"/>
      <c r="G100" s="41"/>
      <c r="H100" s="1"/>
      <c r="I100" s="1"/>
      <c r="J100" s="1"/>
      <c r="K100" s="1"/>
      <c r="L100" s="1"/>
      <c r="M100" s="1"/>
      <c r="N100" s="1"/>
    </row>
    <row r="101" spans="1:14" ht="12.75" customHeight="1" x14ac:dyDescent="0.2">
      <c r="A101" s="39"/>
      <c r="B101" s="40"/>
      <c r="C101" s="41"/>
      <c r="D101" s="41"/>
      <c r="E101" s="41"/>
      <c r="F101" s="41"/>
      <c r="G101" s="41"/>
      <c r="H101" s="1"/>
      <c r="I101" s="1"/>
      <c r="J101" s="1"/>
      <c r="K101" s="1"/>
      <c r="L101" s="1"/>
      <c r="M101" s="1"/>
      <c r="N101" s="1"/>
    </row>
    <row r="102" spans="1:14" ht="12.75" customHeight="1" x14ac:dyDescent="0.2">
      <c r="A102" s="39"/>
      <c r="B102" s="40"/>
      <c r="C102" s="41"/>
      <c r="D102" s="41"/>
      <c r="E102" s="41"/>
      <c r="F102" s="41"/>
      <c r="G102" s="41"/>
      <c r="H102" s="1"/>
      <c r="I102" s="1"/>
      <c r="J102" s="1"/>
      <c r="K102" s="1"/>
      <c r="L102" s="1"/>
      <c r="M102" s="1"/>
      <c r="N102" s="1"/>
    </row>
    <row r="103" spans="1:14" ht="12.75" customHeight="1" x14ac:dyDescent="0.2">
      <c r="A103" s="39"/>
      <c r="B103" s="40"/>
      <c r="C103" s="41"/>
      <c r="D103" s="41"/>
      <c r="E103" s="41"/>
      <c r="F103" s="41"/>
      <c r="G103" s="41"/>
      <c r="H103" s="1"/>
      <c r="I103" s="1"/>
      <c r="J103" s="1"/>
      <c r="K103" s="1"/>
      <c r="L103" s="1"/>
      <c r="M103" s="1"/>
      <c r="N103" s="1"/>
    </row>
    <row r="104" spans="1:14" ht="12.75" customHeight="1" x14ac:dyDescent="0.2">
      <c r="A104" s="39"/>
      <c r="B104" s="40"/>
      <c r="C104" s="41"/>
      <c r="D104" s="41"/>
      <c r="E104" s="41"/>
      <c r="F104" s="41"/>
      <c r="G104" s="41"/>
      <c r="H104" s="1"/>
      <c r="I104" s="1"/>
      <c r="J104" s="1"/>
      <c r="K104" s="1"/>
      <c r="L104" s="1"/>
      <c r="M104" s="1"/>
      <c r="N104" s="1"/>
    </row>
    <row r="105" spans="1:14" ht="12.75" customHeight="1" x14ac:dyDescent="0.2">
      <c r="A105" s="39"/>
      <c r="B105" s="40"/>
      <c r="C105" s="41"/>
      <c r="D105" s="41"/>
      <c r="E105" s="41"/>
      <c r="F105" s="41"/>
      <c r="G105" s="41"/>
      <c r="H105" s="1"/>
      <c r="I105" s="1"/>
      <c r="J105" s="1"/>
      <c r="K105" s="1"/>
      <c r="L105" s="1"/>
      <c r="M105" s="1"/>
      <c r="N105" s="1"/>
    </row>
    <row r="106" spans="1:14" ht="12.75" customHeight="1" x14ac:dyDescent="0.2">
      <c r="A106" s="39"/>
      <c r="B106" s="40"/>
      <c r="C106" s="41"/>
      <c r="D106" s="41"/>
      <c r="E106" s="41"/>
      <c r="F106" s="41"/>
      <c r="G106" s="41"/>
      <c r="H106" s="1"/>
      <c r="I106" s="1"/>
      <c r="J106" s="1"/>
      <c r="K106" s="1"/>
      <c r="L106" s="1"/>
      <c r="M106" s="1"/>
      <c r="N106" s="1"/>
    </row>
    <row r="107" spans="1:14" ht="12.75" customHeight="1" x14ac:dyDescent="0.2">
      <c r="A107" s="39"/>
      <c r="B107" s="40"/>
      <c r="C107" s="41"/>
      <c r="D107" s="41"/>
      <c r="E107" s="41"/>
      <c r="F107" s="41"/>
      <c r="G107" s="41"/>
      <c r="H107" s="1"/>
      <c r="I107" s="1"/>
      <c r="J107" s="1"/>
      <c r="K107" s="1"/>
      <c r="L107" s="1"/>
      <c r="M107" s="1"/>
      <c r="N107" s="1"/>
    </row>
    <row r="108" spans="1:14" ht="12.75" customHeight="1" x14ac:dyDescent="0.2">
      <c r="A108" s="39"/>
      <c r="B108" s="40"/>
      <c r="C108" s="41"/>
      <c r="D108" s="41"/>
      <c r="E108" s="41"/>
      <c r="F108" s="41"/>
      <c r="G108" s="41"/>
      <c r="H108" s="1"/>
      <c r="I108" s="1"/>
      <c r="J108" s="1"/>
      <c r="K108" s="1"/>
      <c r="L108" s="1"/>
      <c r="M108" s="1"/>
      <c r="N108" s="1"/>
    </row>
    <row r="109" spans="1:14" ht="12.75" customHeight="1" x14ac:dyDescent="0.2">
      <c r="A109" s="39"/>
      <c r="B109" s="40"/>
      <c r="C109" s="41"/>
      <c r="D109" s="41"/>
      <c r="E109" s="41"/>
      <c r="F109" s="41"/>
      <c r="G109" s="41"/>
      <c r="H109" s="1"/>
      <c r="I109" s="1"/>
      <c r="J109" s="1"/>
      <c r="K109" s="1"/>
      <c r="L109" s="1"/>
      <c r="M109" s="1"/>
      <c r="N109" s="1"/>
    </row>
    <row r="110" spans="1:14" ht="12.75" customHeight="1" x14ac:dyDescent="0.2">
      <c r="A110" s="39"/>
      <c r="B110" s="40"/>
      <c r="C110" s="41"/>
      <c r="D110" s="41"/>
      <c r="E110" s="41"/>
      <c r="F110" s="41"/>
      <c r="G110" s="41"/>
      <c r="H110" s="1"/>
      <c r="I110" s="1"/>
      <c r="J110" s="1"/>
      <c r="K110" s="1"/>
      <c r="L110" s="1"/>
      <c r="M110" s="1"/>
      <c r="N110" s="1"/>
    </row>
    <row r="111" spans="1:14" ht="12.75" customHeight="1" x14ac:dyDescent="0.2">
      <c r="A111" s="39"/>
      <c r="B111" s="40"/>
      <c r="C111" s="41"/>
      <c r="D111" s="41"/>
      <c r="E111" s="41"/>
      <c r="F111" s="41"/>
      <c r="G111" s="41"/>
      <c r="H111" s="1"/>
      <c r="I111" s="1"/>
      <c r="J111" s="1"/>
      <c r="K111" s="1"/>
      <c r="L111" s="1"/>
      <c r="M111" s="1"/>
      <c r="N111" s="1"/>
    </row>
    <row r="112" spans="1:14" ht="12.75" customHeight="1" x14ac:dyDescent="0.2">
      <c r="A112" s="39"/>
      <c r="B112" s="40"/>
      <c r="C112" s="41"/>
      <c r="D112" s="41"/>
      <c r="E112" s="41"/>
      <c r="F112" s="41"/>
      <c r="G112" s="41"/>
      <c r="H112" s="1"/>
      <c r="I112" s="1"/>
      <c r="J112" s="1"/>
      <c r="K112" s="1"/>
      <c r="L112" s="1"/>
      <c r="M112" s="1"/>
      <c r="N112" s="1"/>
    </row>
    <row r="113" spans="1:14" ht="12.75" customHeight="1" x14ac:dyDescent="0.2">
      <c r="A113" s="39"/>
      <c r="B113" s="40"/>
      <c r="C113" s="41"/>
      <c r="D113" s="41"/>
      <c r="E113" s="41"/>
      <c r="F113" s="41"/>
      <c r="G113" s="41"/>
      <c r="H113" s="1"/>
      <c r="I113" s="1"/>
      <c r="J113" s="1"/>
      <c r="K113" s="1"/>
      <c r="L113" s="1"/>
      <c r="M113" s="1"/>
      <c r="N113" s="1"/>
    </row>
    <row r="114" spans="1:14" ht="12.75" customHeight="1" x14ac:dyDescent="0.2">
      <c r="A114" s="39"/>
      <c r="B114" s="40"/>
      <c r="C114" s="41"/>
      <c r="D114" s="41"/>
      <c r="E114" s="41"/>
      <c r="F114" s="41"/>
      <c r="G114" s="41"/>
      <c r="H114" s="1"/>
      <c r="I114" s="1"/>
      <c r="J114" s="1"/>
      <c r="K114" s="1"/>
      <c r="L114" s="1"/>
      <c r="M114" s="1"/>
      <c r="N114" s="1"/>
    </row>
    <row r="115" spans="1:14" ht="12.75" customHeight="1" x14ac:dyDescent="0.2">
      <c r="A115" s="39"/>
      <c r="B115" s="40"/>
      <c r="C115" s="41"/>
      <c r="D115" s="41"/>
      <c r="E115" s="41"/>
      <c r="F115" s="41"/>
      <c r="G115" s="41"/>
      <c r="H115" s="1"/>
      <c r="I115" s="1"/>
      <c r="J115" s="1"/>
      <c r="K115" s="1"/>
      <c r="L115" s="1"/>
      <c r="M115" s="1"/>
      <c r="N115" s="1"/>
    </row>
    <row r="116" spans="1:14" ht="12.75" customHeight="1" x14ac:dyDescent="0.2">
      <c r="A116" s="39"/>
      <c r="B116" s="40"/>
      <c r="C116" s="41"/>
      <c r="D116" s="41"/>
      <c r="E116" s="41"/>
      <c r="F116" s="41"/>
      <c r="G116" s="41"/>
      <c r="H116" s="1"/>
      <c r="I116" s="1"/>
      <c r="J116" s="1"/>
      <c r="K116" s="1"/>
      <c r="L116" s="1"/>
      <c r="M116" s="1"/>
      <c r="N116" s="1"/>
    </row>
    <row r="117" spans="1:14" ht="12.75" customHeight="1" x14ac:dyDescent="0.2">
      <c r="A117" s="39"/>
      <c r="B117" s="40"/>
      <c r="C117" s="41"/>
      <c r="D117" s="41"/>
      <c r="E117" s="41"/>
      <c r="F117" s="41"/>
      <c r="G117" s="41"/>
      <c r="H117" s="1"/>
      <c r="I117" s="1"/>
      <c r="J117" s="1"/>
      <c r="K117" s="1"/>
      <c r="L117" s="1"/>
      <c r="M117" s="1"/>
      <c r="N117" s="1"/>
    </row>
    <row r="118" spans="1:14" ht="12.75" customHeight="1" x14ac:dyDescent="0.2">
      <c r="A118" s="39"/>
      <c r="B118" s="40"/>
      <c r="C118" s="41"/>
      <c r="D118" s="41"/>
      <c r="E118" s="41"/>
      <c r="F118" s="41"/>
      <c r="G118" s="41"/>
      <c r="H118" s="1"/>
      <c r="I118" s="1"/>
      <c r="J118" s="1"/>
      <c r="K118" s="1"/>
      <c r="L118" s="1"/>
      <c r="M118" s="1"/>
      <c r="N118" s="1"/>
    </row>
    <row r="119" spans="1:14" ht="12.75" customHeight="1" x14ac:dyDescent="0.2">
      <c r="A119" s="39"/>
      <c r="B119" s="40"/>
      <c r="C119" s="41"/>
      <c r="D119" s="41"/>
      <c r="E119" s="41"/>
      <c r="F119" s="41"/>
      <c r="G119" s="41"/>
      <c r="H119" s="1"/>
      <c r="I119" s="1"/>
      <c r="J119" s="1"/>
      <c r="K119" s="1"/>
      <c r="L119" s="1"/>
      <c r="M119" s="1"/>
      <c r="N119" s="1"/>
    </row>
    <row r="120" spans="1:14" ht="12.75" customHeight="1" x14ac:dyDescent="0.2">
      <c r="A120" s="39"/>
      <c r="B120" s="40"/>
      <c r="C120" s="41"/>
      <c r="D120" s="41"/>
      <c r="E120" s="41"/>
      <c r="F120" s="41"/>
      <c r="G120" s="41"/>
      <c r="H120" s="1"/>
      <c r="I120" s="1"/>
      <c r="J120" s="1"/>
      <c r="K120" s="1"/>
      <c r="L120" s="1"/>
      <c r="M120" s="1"/>
      <c r="N120" s="1"/>
    </row>
    <row r="121" spans="1:14" ht="12.75" customHeight="1" x14ac:dyDescent="0.2">
      <c r="A121" s="39"/>
      <c r="B121" s="40"/>
      <c r="C121" s="41"/>
      <c r="D121" s="41"/>
      <c r="E121" s="41"/>
      <c r="F121" s="41"/>
      <c r="G121" s="41"/>
      <c r="H121" s="1"/>
      <c r="I121" s="1"/>
      <c r="J121" s="1"/>
      <c r="K121" s="1"/>
      <c r="L121" s="1"/>
      <c r="M121" s="1"/>
      <c r="N121" s="1"/>
    </row>
    <row r="122" spans="1:14" ht="12.75" customHeight="1" x14ac:dyDescent="0.2">
      <c r="A122" s="39"/>
      <c r="B122" s="40"/>
      <c r="C122" s="41"/>
      <c r="D122" s="41"/>
      <c r="E122" s="41"/>
      <c r="F122" s="41"/>
      <c r="G122" s="41"/>
      <c r="H122" s="1"/>
      <c r="I122" s="1"/>
      <c r="J122" s="1"/>
      <c r="K122" s="1"/>
      <c r="L122" s="1"/>
      <c r="M122" s="1"/>
      <c r="N122" s="1"/>
    </row>
    <row r="123" spans="1:14" ht="12.75" customHeight="1" x14ac:dyDescent="0.2">
      <c r="A123" s="39"/>
      <c r="B123" s="40"/>
      <c r="C123" s="41"/>
      <c r="D123" s="41"/>
      <c r="E123" s="41"/>
      <c r="F123" s="41"/>
      <c r="G123" s="41"/>
      <c r="H123" s="1"/>
      <c r="I123" s="1"/>
      <c r="J123" s="1"/>
      <c r="K123" s="1"/>
      <c r="L123" s="1"/>
      <c r="M123" s="1"/>
      <c r="N123" s="1"/>
    </row>
    <row r="124" spans="1:14" ht="12.75" customHeight="1" x14ac:dyDescent="0.2">
      <c r="A124" s="39"/>
      <c r="B124" s="40"/>
      <c r="C124" s="41"/>
      <c r="D124" s="41"/>
      <c r="E124" s="41"/>
      <c r="F124" s="41"/>
      <c r="G124" s="41"/>
      <c r="H124" s="1"/>
      <c r="I124" s="1"/>
      <c r="J124" s="1"/>
      <c r="K124" s="1"/>
      <c r="L124" s="1"/>
      <c r="M124" s="1"/>
      <c r="N124" s="1"/>
    </row>
    <row r="125" spans="1:14" ht="12.75" customHeight="1" x14ac:dyDescent="0.2">
      <c r="A125" s="39"/>
      <c r="B125" s="40"/>
      <c r="C125" s="41"/>
      <c r="D125" s="41"/>
      <c r="E125" s="41"/>
      <c r="F125" s="41"/>
      <c r="G125" s="41"/>
      <c r="H125" s="1"/>
      <c r="I125" s="1"/>
      <c r="J125" s="1"/>
      <c r="K125" s="1"/>
      <c r="L125" s="1"/>
      <c r="M125" s="1"/>
      <c r="N125" s="1"/>
    </row>
    <row r="126" spans="1:14" ht="12.75" customHeight="1" x14ac:dyDescent="0.2">
      <c r="A126" s="39"/>
      <c r="B126" s="40"/>
      <c r="C126" s="41"/>
      <c r="D126" s="41"/>
      <c r="E126" s="41"/>
      <c r="F126" s="41"/>
      <c r="G126" s="41"/>
      <c r="H126" s="1"/>
      <c r="I126" s="1"/>
      <c r="J126" s="1"/>
      <c r="K126" s="1"/>
      <c r="L126" s="1"/>
      <c r="M126" s="1"/>
      <c r="N126" s="1"/>
    </row>
    <row r="127" spans="1:14" ht="12.75" customHeight="1" x14ac:dyDescent="0.2">
      <c r="A127" s="39"/>
      <c r="B127" s="40"/>
      <c r="C127" s="41"/>
      <c r="D127" s="41"/>
      <c r="E127" s="41"/>
      <c r="F127" s="41"/>
      <c r="G127" s="41"/>
      <c r="H127" s="1"/>
      <c r="I127" s="1"/>
      <c r="J127" s="1"/>
      <c r="K127" s="1"/>
      <c r="L127" s="1"/>
      <c r="M127" s="1"/>
      <c r="N127" s="1"/>
    </row>
    <row r="128" spans="1:14" ht="12.75" customHeight="1" x14ac:dyDescent="0.2">
      <c r="A128" s="39"/>
      <c r="B128" s="40"/>
      <c r="C128" s="41"/>
      <c r="D128" s="41"/>
      <c r="E128" s="41"/>
      <c r="F128" s="41"/>
      <c r="G128" s="41"/>
      <c r="H128" s="1"/>
      <c r="I128" s="1"/>
      <c r="J128" s="1"/>
      <c r="K128" s="1"/>
      <c r="L128" s="1"/>
      <c r="M128" s="1"/>
      <c r="N128" s="1"/>
    </row>
    <row r="129" spans="1:14" ht="12.75" customHeight="1" x14ac:dyDescent="0.2">
      <c r="A129" s="42"/>
      <c r="B129" s="43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</row>
    <row r="130" spans="1:14" ht="12.75" customHeight="1" x14ac:dyDescent="0.2">
      <c r="A130" s="42"/>
      <c r="B130" s="43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</row>
    <row r="131" spans="1:14" ht="12.75" customHeight="1" x14ac:dyDescent="0.2">
      <c r="A131" s="42"/>
      <c r="B131" s="43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</row>
    <row r="132" spans="1:14" ht="12.75" customHeight="1" x14ac:dyDescent="0.2">
      <c r="A132" s="42"/>
      <c r="B132" s="43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</row>
    <row r="133" spans="1:14" ht="12.75" customHeight="1" x14ac:dyDescent="0.2">
      <c r="A133" s="1"/>
      <c r="B133" s="43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</row>
    <row r="134" spans="1:14" ht="12.75" customHeight="1" x14ac:dyDescent="0.2">
      <c r="A134" s="1"/>
      <c r="B134" s="43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</row>
    <row r="135" spans="1:14" ht="12.75" customHeight="1" x14ac:dyDescent="0.2">
      <c r="A135" s="1"/>
      <c r="B135" s="43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</row>
    <row r="136" spans="1:14" ht="12.75" customHeight="1" x14ac:dyDescent="0.2">
      <c r="A136" s="1"/>
      <c r="B136" s="43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</row>
    <row r="137" spans="1:14" ht="12.75" customHeight="1" x14ac:dyDescent="0.2">
      <c r="A137" s="1"/>
      <c r="B137" s="43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</row>
    <row r="138" spans="1:14" ht="12.75" customHeight="1" x14ac:dyDescent="0.2">
      <c r="A138" s="1"/>
      <c r="B138" s="43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</row>
    <row r="139" spans="1:14" ht="12.75" customHeight="1" x14ac:dyDescent="0.2">
      <c r="A139" s="1"/>
      <c r="B139" s="43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</row>
    <row r="140" spans="1:14" ht="12.75" customHeight="1" x14ac:dyDescent="0.2">
      <c r="A140" s="1"/>
      <c r="B140" s="43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</row>
    <row r="141" spans="1:14" ht="12.75" customHeight="1" x14ac:dyDescent="0.2">
      <c r="A141" s="1"/>
      <c r="B141" s="43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</row>
    <row r="142" spans="1:14" ht="12.75" customHeight="1" x14ac:dyDescent="0.2">
      <c r="A142" s="1"/>
      <c r="B142" s="43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</row>
    <row r="143" spans="1:14" ht="12.75" customHeight="1" x14ac:dyDescent="0.2">
      <c r="A143" s="1"/>
      <c r="B143" s="43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</row>
    <row r="144" spans="1:14" ht="12.75" customHeight="1" x14ac:dyDescent="0.2">
      <c r="A144" s="1"/>
      <c r="B144" s="43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</row>
    <row r="145" spans="1:14" ht="12.75" customHeight="1" x14ac:dyDescent="0.2">
      <c r="A145" s="1"/>
      <c r="B145" s="43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</row>
    <row r="146" spans="1:14" ht="12.75" customHeight="1" x14ac:dyDescent="0.2">
      <c r="A146" s="1"/>
      <c r="B146" s="43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</row>
    <row r="147" spans="1:14" ht="12.75" customHeight="1" x14ac:dyDescent="0.2">
      <c r="A147" s="1"/>
      <c r="B147" s="43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</row>
    <row r="148" spans="1:14" ht="12.75" customHeight="1" x14ac:dyDescent="0.2">
      <c r="A148" s="1"/>
      <c r="B148" s="43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</row>
    <row r="149" spans="1:14" ht="12.75" customHeight="1" x14ac:dyDescent="0.2">
      <c r="A149" s="1"/>
      <c r="B149" s="43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</row>
    <row r="150" spans="1:14" ht="12.75" customHeight="1" x14ac:dyDescent="0.2">
      <c r="A150" s="1"/>
      <c r="B150" s="43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</row>
    <row r="151" spans="1:14" ht="12.75" customHeight="1" x14ac:dyDescent="0.2">
      <c r="A151" s="1"/>
      <c r="B151" s="43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</row>
    <row r="152" spans="1:14" ht="12.75" customHeight="1" x14ac:dyDescent="0.2">
      <c r="A152" s="1"/>
      <c r="B152" s="43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</row>
    <row r="153" spans="1:14" ht="12.75" customHeight="1" x14ac:dyDescent="0.2">
      <c r="A153" s="1"/>
      <c r="B153" s="43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</row>
    <row r="154" spans="1:14" ht="12.75" customHeight="1" x14ac:dyDescent="0.2">
      <c r="A154" s="1"/>
      <c r="B154" s="43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</row>
    <row r="155" spans="1:14" ht="12.75" customHeight="1" x14ac:dyDescent="0.2">
      <c r="A155" s="1"/>
      <c r="B155" s="43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</row>
    <row r="156" spans="1:14" ht="12.75" customHeight="1" x14ac:dyDescent="0.2">
      <c r="A156" s="1"/>
      <c r="B156" s="43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</row>
    <row r="157" spans="1:14" ht="12.75" customHeight="1" x14ac:dyDescent="0.2">
      <c r="A157" s="1"/>
      <c r="B157" s="43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</row>
    <row r="158" spans="1:14" ht="12.75" customHeight="1" x14ac:dyDescent="0.2">
      <c r="A158" s="1"/>
      <c r="B158" s="43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</row>
    <row r="159" spans="1:14" ht="12.75" customHeight="1" x14ac:dyDescent="0.2">
      <c r="A159" s="1"/>
      <c r="B159" s="43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</row>
    <row r="160" spans="1:14" ht="12.75" customHeight="1" x14ac:dyDescent="0.2">
      <c r="A160" s="1"/>
      <c r="B160" s="43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</row>
    <row r="161" spans="1:14" ht="12.75" customHeight="1" x14ac:dyDescent="0.2">
      <c r="A161" s="1"/>
      <c r="B161" s="43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</row>
    <row r="162" spans="1:14" ht="12.75" customHeight="1" x14ac:dyDescent="0.2">
      <c r="A162" s="1"/>
      <c r="B162" s="43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</row>
    <row r="163" spans="1:14" ht="12.75" customHeight="1" x14ac:dyDescent="0.2">
      <c r="A163" s="1"/>
      <c r="B163" s="43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</row>
    <row r="164" spans="1:14" ht="12.75" customHeight="1" x14ac:dyDescent="0.2">
      <c r="A164" s="1"/>
      <c r="B164" s="43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</row>
    <row r="165" spans="1:14" ht="12.75" customHeight="1" x14ac:dyDescent="0.2">
      <c r="A165" s="1"/>
      <c r="B165" s="43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</row>
    <row r="166" spans="1:14" ht="12.75" customHeight="1" x14ac:dyDescent="0.2">
      <c r="A166" s="1"/>
      <c r="B166" s="43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</row>
    <row r="167" spans="1:14" ht="12.75" customHeight="1" x14ac:dyDescent="0.2">
      <c r="A167" s="1"/>
      <c r="B167" s="43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</row>
    <row r="168" spans="1:14" ht="12.75" customHeight="1" x14ac:dyDescent="0.2">
      <c r="A168" s="1"/>
      <c r="B168" s="43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</row>
    <row r="169" spans="1:14" ht="12.75" customHeight="1" x14ac:dyDescent="0.2">
      <c r="A169" s="1"/>
      <c r="B169" s="43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</row>
    <row r="170" spans="1:14" ht="12.75" customHeight="1" x14ac:dyDescent="0.2">
      <c r="A170" s="1"/>
      <c r="B170" s="43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</row>
    <row r="171" spans="1:14" ht="12.75" customHeight="1" x14ac:dyDescent="0.2">
      <c r="A171" s="1"/>
      <c r="B171" s="43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</row>
    <row r="172" spans="1:14" ht="12.75" customHeight="1" x14ac:dyDescent="0.2">
      <c r="A172" s="1"/>
      <c r="B172" s="43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</row>
    <row r="173" spans="1:14" ht="12.75" customHeight="1" x14ac:dyDescent="0.2">
      <c r="A173" s="1"/>
      <c r="B173" s="43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</row>
    <row r="174" spans="1:14" ht="12.75" customHeight="1" x14ac:dyDescent="0.2">
      <c r="A174" s="1"/>
      <c r="B174" s="43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</row>
    <row r="175" spans="1:14" ht="12.75" customHeight="1" x14ac:dyDescent="0.2">
      <c r="A175" s="1"/>
      <c r="B175" s="43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</row>
    <row r="176" spans="1:14" ht="12.75" customHeight="1" x14ac:dyDescent="0.2">
      <c r="A176" s="1"/>
      <c r="B176" s="43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</row>
    <row r="177" spans="1:14" ht="12.75" customHeight="1" x14ac:dyDescent="0.2">
      <c r="A177" s="1"/>
      <c r="B177" s="43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</row>
    <row r="178" spans="1:14" ht="12.75" customHeight="1" x14ac:dyDescent="0.2">
      <c r="A178" s="1"/>
      <c r="B178" s="43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</row>
    <row r="179" spans="1:14" ht="12.75" customHeight="1" x14ac:dyDescent="0.2">
      <c r="A179" s="1"/>
      <c r="B179" s="43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</row>
    <row r="180" spans="1:14" ht="12.75" customHeight="1" x14ac:dyDescent="0.2">
      <c r="A180" s="1"/>
      <c r="B180" s="43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</row>
    <row r="181" spans="1:14" ht="12.75" customHeight="1" x14ac:dyDescent="0.2">
      <c r="A181" s="1"/>
      <c r="B181" s="43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</row>
    <row r="182" spans="1:14" ht="12.75" customHeight="1" x14ac:dyDescent="0.2">
      <c r="A182" s="1"/>
      <c r="B182" s="43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</row>
    <row r="183" spans="1:14" ht="12.75" customHeight="1" x14ac:dyDescent="0.2">
      <c r="A183" s="1"/>
      <c r="B183" s="43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</row>
    <row r="184" spans="1:14" ht="12.75" customHeight="1" x14ac:dyDescent="0.2">
      <c r="A184" s="1"/>
      <c r="B184" s="43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</row>
    <row r="185" spans="1:14" ht="12.75" customHeight="1" x14ac:dyDescent="0.2">
      <c r="A185" s="1"/>
      <c r="B185" s="43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</row>
    <row r="186" spans="1:14" ht="12.75" customHeight="1" x14ac:dyDescent="0.2">
      <c r="A186" s="1"/>
      <c r="B186" s="43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</row>
    <row r="187" spans="1:14" ht="12.75" customHeight="1" x14ac:dyDescent="0.2">
      <c r="A187" s="1"/>
      <c r="B187" s="43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</row>
    <row r="188" spans="1:14" ht="12.75" customHeight="1" x14ac:dyDescent="0.2">
      <c r="A188" s="1"/>
      <c r="B188" s="43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</row>
    <row r="189" spans="1:14" ht="12.75" customHeight="1" x14ac:dyDescent="0.2">
      <c r="A189" s="1"/>
      <c r="B189" s="43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</row>
    <row r="190" spans="1:14" ht="12.75" customHeight="1" x14ac:dyDescent="0.2">
      <c r="A190" s="1"/>
      <c r="B190" s="43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</row>
    <row r="191" spans="1:14" ht="12.75" customHeight="1" x14ac:dyDescent="0.2">
      <c r="A191" s="1"/>
      <c r="B191" s="43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</row>
    <row r="192" spans="1:14" ht="12.75" customHeight="1" x14ac:dyDescent="0.2">
      <c r="A192" s="1"/>
      <c r="B192" s="43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</row>
    <row r="193" spans="1:14" ht="12.75" customHeight="1" x14ac:dyDescent="0.2">
      <c r="A193" s="1"/>
      <c r="B193" s="43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</row>
    <row r="194" spans="1:14" ht="12.75" customHeight="1" x14ac:dyDescent="0.2">
      <c r="A194" s="1"/>
      <c r="B194" s="43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</row>
    <row r="195" spans="1:14" ht="12.75" customHeight="1" x14ac:dyDescent="0.2">
      <c r="A195" s="1"/>
      <c r="B195" s="43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</row>
    <row r="196" spans="1:14" ht="12.75" customHeight="1" x14ac:dyDescent="0.2">
      <c r="A196" s="1"/>
      <c r="B196" s="43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</row>
    <row r="197" spans="1:14" ht="12.75" customHeight="1" x14ac:dyDescent="0.2">
      <c r="A197" s="1"/>
      <c r="B197" s="43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</row>
    <row r="198" spans="1:14" ht="12.75" customHeight="1" x14ac:dyDescent="0.2">
      <c r="A198" s="1"/>
      <c r="B198" s="43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</row>
    <row r="199" spans="1:14" ht="12.75" customHeight="1" x14ac:dyDescent="0.2">
      <c r="A199" s="1"/>
      <c r="B199" s="43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</row>
    <row r="200" spans="1:14" ht="12.75" customHeight="1" x14ac:dyDescent="0.2">
      <c r="A200" s="1"/>
      <c r="B200" s="43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</row>
    <row r="201" spans="1:14" ht="12.75" customHeight="1" x14ac:dyDescent="0.2">
      <c r="A201" s="1"/>
      <c r="B201" s="43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</row>
    <row r="202" spans="1:14" ht="12.75" customHeight="1" x14ac:dyDescent="0.2">
      <c r="A202" s="1"/>
      <c r="B202" s="43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</row>
    <row r="203" spans="1:14" ht="12.75" customHeight="1" x14ac:dyDescent="0.2">
      <c r="A203" s="1"/>
      <c r="B203" s="43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</row>
    <row r="204" spans="1:14" ht="12.75" customHeight="1" x14ac:dyDescent="0.2">
      <c r="A204" s="1"/>
      <c r="B204" s="43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</row>
    <row r="205" spans="1:14" ht="12.75" customHeight="1" x14ac:dyDescent="0.2">
      <c r="A205" s="1"/>
      <c r="B205" s="43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</row>
    <row r="206" spans="1:14" ht="12.75" customHeight="1" x14ac:dyDescent="0.2">
      <c r="A206" s="1"/>
      <c r="B206" s="43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</row>
    <row r="207" spans="1:14" ht="12.75" customHeight="1" x14ac:dyDescent="0.2">
      <c r="A207" s="1"/>
      <c r="B207" s="43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</row>
    <row r="208" spans="1:14" ht="12.75" customHeight="1" x14ac:dyDescent="0.2">
      <c r="A208" s="1"/>
      <c r="B208" s="43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</row>
    <row r="209" spans="1:14" ht="12.75" customHeight="1" x14ac:dyDescent="0.2">
      <c r="A209" s="1"/>
      <c r="B209" s="43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</row>
    <row r="210" spans="1:14" ht="12.75" customHeight="1" x14ac:dyDescent="0.2">
      <c r="A210" s="1"/>
      <c r="B210" s="43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</row>
    <row r="211" spans="1:14" ht="12.75" customHeight="1" x14ac:dyDescent="0.2">
      <c r="A211" s="1"/>
      <c r="B211" s="43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</row>
    <row r="212" spans="1:14" ht="12.75" customHeight="1" x14ac:dyDescent="0.2">
      <c r="A212" s="1"/>
      <c r="B212" s="43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</row>
    <row r="213" spans="1:14" ht="12.75" customHeight="1" x14ac:dyDescent="0.2">
      <c r="A213" s="1"/>
      <c r="B213" s="43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</row>
    <row r="214" spans="1:14" ht="12.75" customHeight="1" x14ac:dyDescent="0.2">
      <c r="A214" s="1"/>
      <c r="B214" s="43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</row>
    <row r="215" spans="1:14" ht="12.75" customHeight="1" x14ac:dyDescent="0.2">
      <c r="A215" s="1"/>
      <c r="B215" s="43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</row>
    <row r="216" spans="1:14" ht="12.75" customHeight="1" x14ac:dyDescent="0.2">
      <c r="A216" s="1"/>
      <c r="B216" s="43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</row>
    <row r="217" spans="1:14" ht="12.75" customHeight="1" x14ac:dyDescent="0.2">
      <c r="A217" s="1"/>
      <c r="B217" s="43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</row>
    <row r="218" spans="1:14" ht="12.75" customHeight="1" x14ac:dyDescent="0.2">
      <c r="A218" s="1"/>
      <c r="B218" s="43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</row>
    <row r="219" spans="1:14" ht="12.75" customHeight="1" x14ac:dyDescent="0.2">
      <c r="A219" s="1"/>
      <c r="B219" s="43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</row>
    <row r="220" spans="1:14" ht="12.75" customHeight="1" x14ac:dyDescent="0.2">
      <c r="A220" s="1"/>
      <c r="B220" s="43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</row>
    <row r="221" spans="1:14" ht="12.75" customHeight="1" x14ac:dyDescent="0.2">
      <c r="A221" s="1"/>
      <c r="B221" s="43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</row>
    <row r="222" spans="1:14" ht="12.75" customHeight="1" x14ac:dyDescent="0.2">
      <c r="A222" s="1"/>
      <c r="B222" s="43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</row>
    <row r="223" spans="1:14" ht="12.75" customHeight="1" x14ac:dyDescent="0.2">
      <c r="A223" s="1"/>
      <c r="B223" s="43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</row>
    <row r="224" spans="1:14" ht="12.75" customHeight="1" x14ac:dyDescent="0.2">
      <c r="A224" s="1"/>
      <c r="B224" s="43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</row>
    <row r="225" spans="1:14" ht="12.75" customHeight="1" x14ac:dyDescent="0.2">
      <c r="A225" s="1"/>
      <c r="B225" s="43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</row>
    <row r="226" spans="1:14" ht="12.75" customHeight="1" x14ac:dyDescent="0.2">
      <c r="A226" s="1"/>
      <c r="B226" s="43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</row>
    <row r="227" spans="1:14" ht="12.75" customHeight="1" x14ac:dyDescent="0.2">
      <c r="A227" s="1"/>
      <c r="B227" s="43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</row>
    <row r="228" spans="1:14" ht="12.75" customHeight="1" x14ac:dyDescent="0.2">
      <c r="A228" s="1"/>
      <c r="B228" s="43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</row>
    <row r="229" spans="1:14" ht="12.75" customHeight="1" x14ac:dyDescent="0.2">
      <c r="A229" s="1"/>
      <c r="B229" s="43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</row>
    <row r="230" spans="1:14" ht="12.75" customHeight="1" x14ac:dyDescent="0.2">
      <c r="A230" s="1"/>
      <c r="B230" s="43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</row>
    <row r="231" spans="1:14" ht="12.75" customHeight="1" x14ac:dyDescent="0.2">
      <c r="A231" s="1"/>
      <c r="B231" s="43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</row>
    <row r="232" spans="1:14" ht="12.75" customHeight="1" x14ac:dyDescent="0.2">
      <c r="A232" s="1"/>
      <c r="B232" s="43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</row>
    <row r="233" spans="1:14" ht="12.75" customHeight="1" x14ac:dyDescent="0.2">
      <c r="A233" s="1"/>
      <c r="B233" s="43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</row>
    <row r="234" spans="1:14" ht="12.75" customHeight="1" x14ac:dyDescent="0.2">
      <c r="A234" s="1"/>
      <c r="B234" s="43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</row>
    <row r="235" spans="1:14" ht="12.75" customHeight="1" x14ac:dyDescent="0.2">
      <c r="A235" s="1"/>
      <c r="B235" s="43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</row>
    <row r="236" spans="1:14" ht="12.75" customHeight="1" x14ac:dyDescent="0.2">
      <c r="A236" s="1"/>
      <c r="B236" s="43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</row>
    <row r="237" spans="1:14" ht="12.75" customHeight="1" x14ac:dyDescent="0.2">
      <c r="A237" s="1"/>
      <c r="B237" s="43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</row>
    <row r="238" spans="1:14" ht="12.75" customHeight="1" x14ac:dyDescent="0.2">
      <c r="A238" s="1"/>
      <c r="B238" s="43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</row>
    <row r="239" spans="1:14" ht="12.75" customHeight="1" x14ac:dyDescent="0.2">
      <c r="A239" s="1"/>
      <c r="B239" s="43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</row>
    <row r="240" spans="1:14" ht="12.75" customHeight="1" x14ac:dyDescent="0.2">
      <c r="A240" s="1"/>
      <c r="B240" s="43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</row>
    <row r="241" spans="1:14" ht="12.75" customHeight="1" x14ac:dyDescent="0.2">
      <c r="A241" s="1"/>
      <c r="B241" s="43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</row>
    <row r="242" spans="1:14" ht="12.75" customHeight="1" x14ac:dyDescent="0.2">
      <c r="A242" s="1"/>
      <c r="B242" s="43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</row>
    <row r="243" spans="1:14" ht="12.75" customHeight="1" x14ac:dyDescent="0.2">
      <c r="A243" s="1"/>
      <c r="B243" s="43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</row>
    <row r="244" spans="1:14" ht="12.75" customHeight="1" x14ac:dyDescent="0.2">
      <c r="A244" s="1"/>
      <c r="B244" s="43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</row>
    <row r="245" spans="1:14" ht="12.75" customHeight="1" x14ac:dyDescent="0.2">
      <c r="A245" s="1"/>
      <c r="B245" s="43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</row>
    <row r="246" spans="1:14" ht="12.75" customHeight="1" x14ac:dyDescent="0.2">
      <c r="A246" s="1"/>
      <c r="B246" s="43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</row>
    <row r="247" spans="1:14" ht="12.75" customHeight="1" x14ac:dyDescent="0.2">
      <c r="A247" s="1"/>
      <c r="B247" s="43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</row>
    <row r="248" spans="1:14" ht="12.75" customHeight="1" x14ac:dyDescent="0.2">
      <c r="A248" s="1"/>
      <c r="B248" s="43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</row>
    <row r="249" spans="1:14" ht="12.75" customHeight="1" x14ac:dyDescent="0.2">
      <c r="A249" s="1"/>
      <c r="B249" s="43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</row>
    <row r="250" spans="1:14" ht="12.75" customHeight="1" x14ac:dyDescent="0.2">
      <c r="A250" s="1"/>
      <c r="B250" s="43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</row>
    <row r="251" spans="1:14" ht="12.75" customHeight="1" x14ac:dyDescent="0.2">
      <c r="A251" s="1"/>
      <c r="B251" s="43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</row>
    <row r="252" spans="1:14" ht="12.75" customHeight="1" x14ac:dyDescent="0.2">
      <c r="A252" s="1"/>
      <c r="B252" s="43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</row>
    <row r="253" spans="1:14" ht="12.75" customHeight="1" x14ac:dyDescent="0.2">
      <c r="A253" s="1"/>
      <c r="B253" s="43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</row>
    <row r="254" spans="1:14" ht="12.75" customHeight="1" x14ac:dyDescent="0.2">
      <c r="A254" s="1"/>
      <c r="B254" s="43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</row>
    <row r="255" spans="1:14" ht="12.75" customHeight="1" x14ac:dyDescent="0.2">
      <c r="A255" s="1"/>
      <c r="B255" s="43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</row>
    <row r="256" spans="1:14" ht="12.75" customHeight="1" x14ac:dyDescent="0.2">
      <c r="A256" s="42"/>
      <c r="B256" s="43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</row>
    <row r="257" spans="1:14" ht="12.75" customHeight="1" x14ac:dyDescent="0.2">
      <c r="A257" s="42"/>
      <c r="B257" s="43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</row>
    <row r="258" spans="1:14" ht="12.75" customHeight="1" x14ac:dyDescent="0.2">
      <c r="A258" s="42"/>
      <c r="B258" s="43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</row>
    <row r="259" spans="1:14" ht="12.75" customHeight="1" x14ac:dyDescent="0.2">
      <c r="A259" s="42"/>
      <c r="B259" s="43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</row>
    <row r="260" spans="1:14" ht="12.75" customHeight="1" x14ac:dyDescent="0.2">
      <c r="A260" s="42"/>
      <c r="B260" s="43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</row>
    <row r="261" spans="1:14" ht="12.75" customHeight="1" x14ac:dyDescent="0.2">
      <c r="A261" s="42"/>
      <c r="B261" s="43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</row>
    <row r="262" spans="1:14" ht="12.75" customHeight="1" x14ac:dyDescent="0.2">
      <c r="A262" s="42"/>
      <c r="B262" s="43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</row>
    <row r="263" spans="1:14" ht="12.75" customHeight="1" x14ac:dyDescent="0.2">
      <c r="A263" s="42"/>
      <c r="B263" s="43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</row>
    <row r="264" spans="1:14" ht="12.75" customHeight="1" x14ac:dyDescent="0.2">
      <c r="A264" s="42"/>
      <c r="B264" s="43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</row>
    <row r="265" spans="1:14" ht="12.75" customHeight="1" x14ac:dyDescent="0.2">
      <c r="A265" s="42"/>
      <c r="B265" s="43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</row>
    <row r="266" spans="1:14" ht="12.75" customHeight="1" x14ac:dyDescent="0.2">
      <c r="A266" s="42"/>
      <c r="B266" s="43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</row>
    <row r="267" spans="1:14" ht="12.75" customHeight="1" x14ac:dyDescent="0.2">
      <c r="A267" s="42"/>
      <c r="B267" s="43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</row>
    <row r="268" spans="1:14" ht="12.75" customHeight="1" x14ac:dyDescent="0.2">
      <c r="A268" s="42"/>
      <c r="B268" s="43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</row>
    <row r="269" spans="1:14" ht="12.75" customHeight="1" x14ac:dyDescent="0.2">
      <c r="A269" s="42"/>
      <c r="B269" s="43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</row>
    <row r="270" spans="1:14" ht="12.75" customHeight="1" x14ac:dyDescent="0.2">
      <c r="A270" s="42"/>
      <c r="B270" s="43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</row>
    <row r="271" spans="1:14" ht="12.75" customHeight="1" x14ac:dyDescent="0.2">
      <c r="A271" s="42"/>
      <c r="B271" s="43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</row>
    <row r="272" spans="1:14" ht="12.75" customHeight="1" x14ac:dyDescent="0.2">
      <c r="A272" s="42"/>
      <c r="B272" s="43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</row>
    <row r="273" spans="1:14" ht="12.75" customHeight="1" x14ac:dyDescent="0.2">
      <c r="A273" s="42"/>
      <c r="B273" s="43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</row>
    <row r="274" spans="1:14" ht="12.75" customHeight="1" x14ac:dyDescent="0.2">
      <c r="A274" s="42"/>
      <c r="B274" s="43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</row>
    <row r="275" spans="1:14" ht="12.75" customHeight="1" x14ac:dyDescent="0.2">
      <c r="A275" s="42"/>
      <c r="B275" s="43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</row>
    <row r="276" spans="1:14" ht="12.75" customHeight="1" x14ac:dyDescent="0.2">
      <c r="A276" s="42"/>
      <c r="B276" s="43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</row>
    <row r="277" spans="1:14" ht="12.75" customHeight="1" x14ac:dyDescent="0.2">
      <c r="A277" s="42"/>
      <c r="B277" s="43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</row>
    <row r="278" spans="1:14" ht="12.75" customHeight="1" x14ac:dyDescent="0.2">
      <c r="A278" s="42"/>
      <c r="B278" s="43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</row>
    <row r="279" spans="1:14" ht="12.75" customHeight="1" x14ac:dyDescent="0.2">
      <c r="A279" s="42"/>
      <c r="B279" s="43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</row>
    <row r="280" spans="1:14" ht="12.75" customHeight="1" x14ac:dyDescent="0.2">
      <c r="A280" s="42"/>
      <c r="B280" s="43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</row>
    <row r="281" spans="1:14" ht="12.75" customHeight="1" x14ac:dyDescent="0.2">
      <c r="A281" s="42"/>
      <c r="B281" s="43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</row>
    <row r="282" spans="1:14" ht="12.75" customHeight="1" x14ac:dyDescent="0.2">
      <c r="A282" s="42"/>
      <c r="B282" s="43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</row>
    <row r="283" spans="1:14" ht="12.75" customHeight="1" x14ac:dyDescent="0.2">
      <c r="A283" s="42"/>
      <c r="B283" s="43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</row>
    <row r="284" spans="1:14" ht="12.75" customHeight="1" x14ac:dyDescent="0.2">
      <c r="A284" s="42"/>
      <c r="B284" s="43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</row>
    <row r="285" spans="1:14" ht="12.75" customHeight="1" x14ac:dyDescent="0.2">
      <c r="A285" s="42"/>
      <c r="B285" s="43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</row>
    <row r="286" spans="1:14" ht="12.75" customHeight="1" x14ac:dyDescent="0.2">
      <c r="A286" s="42"/>
      <c r="B286" s="43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</row>
    <row r="287" spans="1:14" ht="12.75" customHeight="1" x14ac:dyDescent="0.2">
      <c r="A287" s="42"/>
      <c r="B287" s="43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</row>
    <row r="288" spans="1:14" ht="12.75" customHeight="1" x14ac:dyDescent="0.2">
      <c r="A288" s="42"/>
      <c r="B288" s="43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</row>
    <row r="289" spans="1:14" ht="12.75" customHeight="1" x14ac:dyDescent="0.2">
      <c r="A289" s="42"/>
      <c r="B289" s="43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</row>
    <row r="290" spans="1:14" ht="12.75" customHeight="1" x14ac:dyDescent="0.2">
      <c r="A290" s="42"/>
      <c r="B290" s="43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</row>
    <row r="291" spans="1:14" ht="12.75" customHeight="1" x14ac:dyDescent="0.2">
      <c r="A291" s="42"/>
      <c r="B291" s="43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</row>
    <row r="292" spans="1:14" ht="12.75" customHeight="1" x14ac:dyDescent="0.2">
      <c r="A292" s="42"/>
      <c r="B292" s="43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</row>
    <row r="293" spans="1:14" ht="12.75" customHeight="1" x14ac:dyDescent="0.2">
      <c r="A293" s="42"/>
      <c r="B293" s="43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</row>
    <row r="294" spans="1:14" ht="12.75" customHeight="1" x14ac:dyDescent="0.2">
      <c r="A294" s="42"/>
      <c r="B294" s="43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</row>
    <row r="295" spans="1:14" ht="12.75" customHeight="1" x14ac:dyDescent="0.2">
      <c r="A295" s="42"/>
      <c r="B295" s="43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</row>
    <row r="296" spans="1:14" ht="12.75" customHeight="1" x14ac:dyDescent="0.2">
      <c r="A296" s="42"/>
      <c r="B296" s="43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</row>
    <row r="297" spans="1:14" ht="12.75" customHeight="1" x14ac:dyDescent="0.2">
      <c r="A297" s="42"/>
      <c r="B297" s="43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</row>
    <row r="298" spans="1:14" ht="12.75" customHeight="1" x14ac:dyDescent="0.2">
      <c r="A298" s="42"/>
      <c r="B298" s="43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</row>
    <row r="299" spans="1:14" ht="12.75" customHeight="1" x14ac:dyDescent="0.2">
      <c r="A299" s="42"/>
      <c r="B299" s="43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</row>
    <row r="300" spans="1:14" ht="12.75" customHeight="1" x14ac:dyDescent="0.2">
      <c r="A300" s="42"/>
      <c r="B300" s="43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</row>
    <row r="301" spans="1:14" ht="12.75" customHeight="1" x14ac:dyDescent="0.2">
      <c r="A301" s="42"/>
      <c r="B301" s="43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</row>
    <row r="302" spans="1:14" ht="12.75" customHeight="1" x14ac:dyDescent="0.2">
      <c r="A302" s="42"/>
      <c r="B302" s="43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</row>
    <row r="303" spans="1:14" ht="12.75" customHeight="1" x14ac:dyDescent="0.2">
      <c r="A303" s="42"/>
      <c r="B303" s="43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</row>
    <row r="304" spans="1:14" ht="12.75" customHeight="1" x14ac:dyDescent="0.2">
      <c r="A304" s="42"/>
      <c r="B304" s="43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</row>
    <row r="305" spans="1:14" ht="12.75" customHeight="1" x14ac:dyDescent="0.2">
      <c r="A305" s="42"/>
      <c r="B305" s="43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</row>
    <row r="306" spans="1:14" ht="12.75" customHeight="1" x14ac:dyDescent="0.2">
      <c r="A306" s="42"/>
      <c r="B306" s="43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</row>
    <row r="307" spans="1:14" ht="12.75" customHeight="1" x14ac:dyDescent="0.2">
      <c r="A307" s="42"/>
      <c r="B307" s="43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</row>
    <row r="308" spans="1:14" ht="12.75" customHeight="1" x14ac:dyDescent="0.2">
      <c r="A308" s="42"/>
      <c r="B308" s="43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</row>
    <row r="309" spans="1:14" ht="12.75" customHeight="1" x14ac:dyDescent="0.2">
      <c r="A309" s="42"/>
      <c r="B309" s="43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</row>
    <row r="310" spans="1:14" ht="12.75" customHeight="1" x14ac:dyDescent="0.2">
      <c r="A310" s="42"/>
      <c r="B310" s="43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</row>
    <row r="311" spans="1:14" ht="12.75" customHeight="1" x14ac:dyDescent="0.2">
      <c r="A311" s="42"/>
      <c r="B311" s="43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</row>
    <row r="312" spans="1:14" ht="12.75" customHeight="1" x14ac:dyDescent="0.2">
      <c r="A312" s="42"/>
      <c r="B312" s="43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</row>
    <row r="313" spans="1:14" ht="12.75" customHeight="1" x14ac:dyDescent="0.2">
      <c r="A313" s="42"/>
      <c r="B313" s="43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</row>
    <row r="314" spans="1:14" ht="12.75" customHeight="1" x14ac:dyDescent="0.2">
      <c r="A314" s="42"/>
      <c r="B314" s="43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</row>
    <row r="315" spans="1:14" ht="12.75" customHeight="1" x14ac:dyDescent="0.2">
      <c r="A315" s="42"/>
      <c r="B315" s="43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</row>
    <row r="316" spans="1:14" ht="12.75" customHeight="1" x14ac:dyDescent="0.2">
      <c r="A316" s="42"/>
      <c r="B316" s="43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</row>
    <row r="317" spans="1:14" ht="12.75" customHeight="1" x14ac:dyDescent="0.2">
      <c r="A317" s="42"/>
      <c r="B317" s="43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</row>
    <row r="318" spans="1:14" ht="12.75" customHeight="1" x14ac:dyDescent="0.2">
      <c r="A318" s="42"/>
      <c r="B318" s="43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</row>
    <row r="319" spans="1:14" ht="12.75" customHeight="1" x14ac:dyDescent="0.2">
      <c r="A319" s="42"/>
      <c r="B319" s="43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</row>
    <row r="320" spans="1:14" ht="12.75" customHeight="1" x14ac:dyDescent="0.2">
      <c r="A320" s="42"/>
      <c r="B320" s="43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</row>
    <row r="321" spans="1:14" ht="12.75" customHeight="1" x14ac:dyDescent="0.2">
      <c r="A321" s="42"/>
      <c r="B321" s="43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</row>
    <row r="322" spans="1:14" ht="12.75" customHeight="1" x14ac:dyDescent="0.2">
      <c r="A322" s="42"/>
      <c r="B322" s="43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</row>
    <row r="323" spans="1:14" ht="12.75" customHeight="1" x14ac:dyDescent="0.2">
      <c r="A323" s="42"/>
      <c r="B323" s="43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</row>
    <row r="324" spans="1:14" ht="12.75" customHeight="1" x14ac:dyDescent="0.2">
      <c r="A324" s="42"/>
      <c r="B324" s="43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</row>
    <row r="325" spans="1:14" ht="12.75" customHeight="1" x14ac:dyDescent="0.2">
      <c r="A325" s="42"/>
      <c r="B325" s="43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</row>
    <row r="326" spans="1:14" ht="12.75" customHeight="1" x14ac:dyDescent="0.2">
      <c r="A326" s="42"/>
      <c r="B326" s="43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</row>
    <row r="327" spans="1:14" ht="12.75" customHeight="1" x14ac:dyDescent="0.2">
      <c r="A327" s="42"/>
      <c r="B327" s="43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</row>
    <row r="328" spans="1:14" ht="12.75" customHeight="1" x14ac:dyDescent="0.2">
      <c r="A328" s="42"/>
      <c r="B328" s="43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</row>
    <row r="329" spans="1:14" ht="12.75" customHeight="1" x14ac:dyDescent="0.2">
      <c r="A329" s="42"/>
      <c r="B329" s="43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</row>
    <row r="330" spans="1:14" ht="12.75" customHeight="1" x14ac:dyDescent="0.2">
      <c r="A330" s="42"/>
      <c r="B330" s="43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</row>
    <row r="331" spans="1:14" ht="12.75" customHeight="1" x14ac:dyDescent="0.2">
      <c r="A331" s="42"/>
      <c r="B331" s="43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</row>
    <row r="332" spans="1:14" ht="12.75" customHeight="1" x14ac:dyDescent="0.2">
      <c r="A332" s="42"/>
      <c r="B332" s="43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</row>
    <row r="333" spans="1:14" ht="12.75" customHeight="1" x14ac:dyDescent="0.2">
      <c r="A333" s="42"/>
      <c r="B333" s="43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</row>
    <row r="334" spans="1:14" ht="12.75" customHeight="1" x14ac:dyDescent="0.2">
      <c r="A334" s="42"/>
      <c r="B334" s="43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</row>
    <row r="335" spans="1:14" ht="12.75" customHeight="1" x14ac:dyDescent="0.2">
      <c r="A335" s="42"/>
      <c r="B335" s="43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</row>
    <row r="336" spans="1:14" ht="12.75" customHeight="1" x14ac:dyDescent="0.2">
      <c r="A336" s="42"/>
      <c r="B336" s="43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</row>
    <row r="337" spans="1:14" ht="12.75" customHeight="1" x14ac:dyDescent="0.2">
      <c r="A337" s="42"/>
      <c r="B337" s="43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</row>
    <row r="338" spans="1:14" ht="12.75" customHeight="1" x14ac:dyDescent="0.2">
      <c r="A338" s="42"/>
      <c r="B338" s="43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</row>
    <row r="339" spans="1:14" ht="12.75" customHeight="1" x14ac:dyDescent="0.2">
      <c r="A339" s="42"/>
      <c r="B339" s="43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</row>
    <row r="340" spans="1:14" ht="12.75" customHeight="1" x14ac:dyDescent="0.2">
      <c r="A340" s="42"/>
      <c r="B340" s="43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</row>
    <row r="341" spans="1:14" ht="12.75" customHeight="1" x14ac:dyDescent="0.2">
      <c r="A341" s="42"/>
      <c r="B341" s="43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</row>
    <row r="342" spans="1:14" ht="12.75" customHeight="1" x14ac:dyDescent="0.2">
      <c r="A342" s="42"/>
      <c r="B342" s="43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</row>
    <row r="343" spans="1:14" ht="12.75" customHeight="1" x14ac:dyDescent="0.2">
      <c r="A343" s="42"/>
      <c r="B343" s="43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</row>
    <row r="344" spans="1:14" ht="12.75" customHeight="1" x14ac:dyDescent="0.2">
      <c r="A344" s="42"/>
      <c r="B344" s="43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</row>
    <row r="345" spans="1:14" ht="12.75" customHeight="1" x14ac:dyDescent="0.2">
      <c r="A345" s="42"/>
      <c r="B345" s="43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</row>
    <row r="346" spans="1:14" ht="12.75" customHeight="1" x14ac:dyDescent="0.2">
      <c r="A346" s="42"/>
      <c r="B346" s="43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</row>
    <row r="347" spans="1:14" ht="12.75" customHeight="1" x14ac:dyDescent="0.2">
      <c r="A347" s="42"/>
      <c r="B347" s="43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</row>
    <row r="348" spans="1:14" ht="12.75" customHeight="1" x14ac:dyDescent="0.2">
      <c r="A348" s="42"/>
      <c r="B348" s="43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</row>
    <row r="349" spans="1:14" ht="12.75" customHeight="1" x14ac:dyDescent="0.2">
      <c r="A349" s="42"/>
      <c r="B349" s="43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</row>
    <row r="350" spans="1:14" ht="12.75" customHeight="1" x14ac:dyDescent="0.2">
      <c r="A350" s="42"/>
      <c r="B350" s="43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</row>
    <row r="351" spans="1:14" ht="12.75" customHeight="1" x14ac:dyDescent="0.2">
      <c r="A351" s="42"/>
      <c r="B351" s="43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</row>
    <row r="352" spans="1:14" ht="12.75" customHeight="1" x14ac:dyDescent="0.2">
      <c r="A352" s="42"/>
      <c r="B352" s="43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</row>
    <row r="353" spans="1:14" ht="12.75" customHeight="1" x14ac:dyDescent="0.2">
      <c r="A353" s="42"/>
      <c r="B353" s="43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</row>
    <row r="354" spans="1:14" ht="12.75" customHeight="1" x14ac:dyDescent="0.2">
      <c r="A354" s="42"/>
      <c r="B354" s="43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</row>
    <row r="355" spans="1:14" ht="12.75" customHeight="1" x14ac:dyDescent="0.2">
      <c r="A355" s="42"/>
      <c r="B355" s="43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</row>
    <row r="356" spans="1:14" ht="12.75" customHeight="1" x14ac:dyDescent="0.2">
      <c r="A356" s="42"/>
      <c r="B356" s="43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</row>
    <row r="357" spans="1:14" ht="12.75" customHeight="1" x14ac:dyDescent="0.2">
      <c r="A357" s="42"/>
      <c r="B357" s="43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</row>
    <row r="358" spans="1:14" ht="12.75" customHeight="1" x14ac:dyDescent="0.2">
      <c r="A358" s="42"/>
      <c r="B358" s="43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</row>
    <row r="359" spans="1:14" ht="12.75" customHeight="1" x14ac:dyDescent="0.2">
      <c r="A359" s="42"/>
      <c r="B359" s="43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</row>
    <row r="360" spans="1:14" ht="12.75" customHeight="1" x14ac:dyDescent="0.2">
      <c r="A360" s="42"/>
      <c r="B360" s="43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</row>
    <row r="361" spans="1:14" ht="12.75" customHeight="1" x14ac:dyDescent="0.2">
      <c r="A361" s="42"/>
      <c r="B361" s="43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</row>
    <row r="362" spans="1:14" ht="12.75" customHeight="1" x14ac:dyDescent="0.2">
      <c r="A362" s="42"/>
      <c r="B362" s="43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</row>
    <row r="363" spans="1:14" ht="12.75" customHeight="1" x14ac:dyDescent="0.2">
      <c r="A363" s="42"/>
      <c r="B363" s="43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</row>
    <row r="364" spans="1:14" ht="12.75" customHeight="1" x14ac:dyDescent="0.2">
      <c r="A364" s="42"/>
      <c r="B364" s="43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</row>
    <row r="365" spans="1:14" ht="12.75" customHeight="1" x14ac:dyDescent="0.2">
      <c r="A365" s="42"/>
      <c r="B365" s="43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</row>
    <row r="366" spans="1:14" ht="12.75" customHeight="1" x14ac:dyDescent="0.2">
      <c r="A366" s="42"/>
      <c r="B366" s="43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</row>
    <row r="367" spans="1:14" ht="12.75" customHeight="1" x14ac:dyDescent="0.2">
      <c r="A367" s="42"/>
      <c r="B367" s="43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</row>
    <row r="368" spans="1:14" ht="12.75" customHeight="1" x14ac:dyDescent="0.2">
      <c r="A368" s="42"/>
      <c r="B368" s="43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</row>
    <row r="369" spans="1:14" ht="12.75" customHeight="1" x14ac:dyDescent="0.2">
      <c r="A369" s="42"/>
      <c r="B369" s="43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</row>
    <row r="370" spans="1:14" ht="12.75" customHeight="1" x14ac:dyDescent="0.2">
      <c r="A370" s="42"/>
      <c r="B370" s="43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</row>
    <row r="371" spans="1:14" ht="12.75" customHeight="1" x14ac:dyDescent="0.2">
      <c r="A371" s="42"/>
      <c r="B371" s="43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</row>
    <row r="372" spans="1:14" ht="12.75" customHeight="1" x14ac:dyDescent="0.2">
      <c r="A372" s="42"/>
      <c r="B372" s="43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</row>
    <row r="373" spans="1:14" ht="12.75" customHeight="1" x14ac:dyDescent="0.2">
      <c r="A373" s="42"/>
      <c r="B373" s="43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</row>
    <row r="374" spans="1:14" ht="12.75" customHeight="1" x14ac:dyDescent="0.2">
      <c r="A374" s="42"/>
      <c r="B374" s="43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</row>
    <row r="375" spans="1:14" ht="12.75" customHeight="1" x14ac:dyDescent="0.2">
      <c r="A375" s="42"/>
      <c r="B375" s="43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</row>
    <row r="376" spans="1:14" ht="12.75" customHeight="1" x14ac:dyDescent="0.2">
      <c r="A376" s="42"/>
      <c r="B376" s="43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</row>
    <row r="377" spans="1:14" ht="12.75" customHeight="1" x14ac:dyDescent="0.2">
      <c r="A377" s="42"/>
      <c r="B377" s="43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</row>
    <row r="378" spans="1:14" ht="12.75" customHeight="1" x14ac:dyDescent="0.2">
      <c r="A378" s="42"/>
      <c r="B378" s="43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</row>
    <row r="379" spans="1:14" ht="12.75" customHeight="1" x14ac:dyDescent="0.2">
      <c r="A379" s="42"/>
      <c r="B379" s="43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</row>
    <row r="380" spans="1:14" ht="12.75" customHeight="1" x14ac:dyDescent="0.2">
      <c r="A380" s="42"/>
      <c r="B380" s="43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</row>
    <row r="381" spans="1:14" ht="12.75" customHeight="1" x14ac:dyDescent="0.2">
      <c r="A381" s="42"/>
      <c r="B381" s="43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</row>
    <row r="382" spans="1:14" ht="12.75" customHeight="1" x14ac:dyDescent="0.2">
      <c r="A382" s="42"/>
      <c r="B382" s="43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</row>
    <row r="383" spans="1:14" ht="12.75" customHeight="1" x14ac:dyDescent="0.2">
      <c r="A383" s="42"/>
      <c r="B383" s="43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</row>
    <row r="384" spans="1:14" ht="12.75" customHeight="1" x14ac:dyDescent="0.2">
      <c r="A384" s="42"/>
      <c r="B384" s="43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</row>
    <row r="385" spans="1:14" ht="12.75" customHeight="1" x14ac:dyDescent="0.2">
      <c r="A385" s="42"/>
      <c r="B385" s="43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</row>
    <row r="386" spans="1:14" ht="12.75" customHeight="1" x14ac:dyDescent="0.2">
      <c r="A386" s="42"/>
      <c r="B386" s="43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</row>
    <row r="387" spans="1:14" ht="12.75" customHeight="1" x14ac:dyDescent="0.2">
      <c r="A387" s="42"/>
      <c r="B387" s="43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</row>
    <row r="388" spans="1:14" ht="12.75" customHeight="1" x14ac:dyDescent="0.2">
      <c r="A388" s="42"/>
      <c r="B388" s="43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</row>
    <row r="389" spans="1:14" ht="12.75" customHeight="1" x14ac:dyDescent="0.2">
      <c r="A389" s="42"/>
      <c r="B389" s="43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</row>
    <row r="390" spans="1:14" ht="12.75" customHeight="1" x14ac:dyDescent="0.2">
      <c r="A390" s="42"/>
      <c r="B390" s="43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</row>
    <row r="391" spans="1:14" ht="12.75" customHeight="1" x14ac:dyDescent="0.2">
      <c r="A391" s="42"/>
      <c r="B391" s="43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</row>
    <row r="392" spans="1:14" ht="12.75" customHeight="1" x14ac:dyDescent="0.2">
      <c r="A392" s="42"/>
      <c r="B392" s="43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</row>
    <row r="393" spans="1:14" ht="12.75" customHeight="1" x14ac:dyDescent="0.2">
      <c r="A393" s="42"/>
      <c r="B393" s="43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</row>
    <row r="394" spans="1:14" ht="12.75" customHeight="1" x14ac:dyDescent="0.2">
      <c r="A394" s="42"/>
      <c r="B394" s="43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</row>
    <row r="395" spans="1:14" ht="12.75" customHeight="1" x14ac:dyDescent="0.2">
      <c r="A395" s="42"/>
      <c r="B395" s="43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</row>
    <row r="396" spans="1:14" ht="12.75" customHeight="1" x14ac:dyDescent="0.2">
      <c r="A396" s="42"/>
      <c r="B396" s="43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</row>
    <row r="397" spans="1:14" ht="12.75" customHeight="1" x14ac:dyDescent="0.2">
      <c r="A397" s="42"/>
      <c r="B397" s="43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</row>
    <row r="398" spans="1:14" ht="12.75" customHeight="1" x14ac:dyDescent="0.2">
      <c r="A398" s="42"/>
      <c r="B398" s="43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</row>
    <row r="399" spans="1:14" ht="12.75" customHeight="1" x14ac:dyDescent="0.2">
      <c r="A399" s="42"/>
      <c r="B399" s="43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</row>
    <row r="400" spans="1:14" ht="12.75" customHeight="1" x14ac:dyDescent="0.2">
      <c r="A400" s="42"/>
      <c r="B400" s="43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</row>
    <row r="401" spans="1:14" ht="12.75" customHeight="1" x14ac:dyDescent="0.2">
      <c r="A401" s="42"/>
      <c r="B401" s="43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</row>
    <row r="402" spans="1:14" ht="12.75" customHeight="1" x14ac:dyDescent="0.2">
      <c r="A402" s="42"/>
      <c r="B402" s="43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</row>
    <row r="403" spans="1:14" ht="12.75" customHeight="1" x14ac:dyDescent="0.2">
      <c r="A403" s="42"/>
      <c r="B403" s="43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</row>
    <row r="404" spans="1:14" ht="12.75" customHeight="1" x14ac:dyDescent="0.2">
      <c r="A404" s="42"/>
      <c r="B404" s="43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</row>
    <row r="405" spans="1:14" ht="12.75" customHeight="1" x14ac:dyDescent="0.2">
      <c r="A405" s="42"/>
      <c r="B405" s="43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</row>
    <row r="406" spans="1:14" ht="12.75" customHeight="1" x14ac:dyDescent="0.2">
      <c r="A406" s="42"/>
      <c r="B406" s="43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</row>
    <row r="407" spans="1:14" ht="12.75" customHeight="1" x14ac:dyDescent="0.2">
      <c r="A407" s="42"/>
      <c r="B407" s="43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</row>
    <row r="408" spans="1:14" ht="12.75" customHeight="1" x14ac:dyDescent="0.2">
      <c r="A408" s="42"/>
      <c r="B408" s="43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</row>
    <row r="409" spans="1:14" ht="12.75" customHeight="1" x14ac:dyDescent="0.2">
      <c r="A409" s="42"/>
      <c r="B409" s="43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</row>
    <row r="410" spans="1:14" ht="12.75" customHeight="1" x14ac:dyDescent="0.2">
      <c r="A410" s="42"/>
      <c r="B410" s="43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</row>
    <row r="411" spans="1:14" ht="12.75" customHeight="1" x14ac:dyDescent="0.2">
      <c r="A411" s="42"/>
      <c r="B411" s="43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</row>
    <row r="412" spans="1:14" ht="12.75" customHeight="1" x14ac:dyDescent="0.2">
      <c r="A412" s="42"/>
      <c r="B412" s="43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</row>
    <row r="413" spans="1:14" ht="12.75" customHeight="1" x14ac:dyDescent="0.2">
      <c r="A413" s="42"/>
      <c r="B413" s="43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</row>
    <row r="414" spans="1:14" ht="12.75" customHeight="1" x14ac:dyDescent="0.2">
      <c r="A414" s="42"/>
      <c r="B414" s="43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</row>
    <row r="415" spans="1:14" ht="12.75" customHeight="1" x14ac:dyDescent="0.2">
      <c r="A415" s="42"/>
      <c r="B415" s="43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</row>
    <row r="416" spans="1:14" ht="12.75" customHeight="1" x14ac:dyDescent="0.2">
      <c r="A416" s="42"/>
      <c r="B416" s="43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</row>
    <row r="417" spans="1:14" ht="12.75" customHeight="1" x14ac:dyDescent="0.2">
      <c r="A417" s="42"/>
      <c r="B417" s="43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</row>
    <row r="418" spans="1:14" ht="12.75" customHeight="1" x14ac:dyDescent="0.2">
      <c r="A418" s="42"/>
      <c r="B418" s="43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</row>
    <row r="419" spans="1:14" ht="12.75" customHeight="1" x14ac:dyDescent="0.2">
      <c r="A419" s="42"/>
      <c r="B419" s="43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</row>
    <row r="420" spans="1:14" ht="12.75" customHeight="1" x14ac:dyDescent="0.2">
      <c r="A420" s="42"/>
      <c r="B420" s="43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</row>
    <row r="421" spans="1:14" ht="12.75" customHeight="1" x14ac:dyDescent="0.2">
      <c r="A421" s="42"/>
      <c r="B421" s="43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</row>
    <row r="422" spans="1:14" ht="12.75" customHeight="1" x14ac:dyDescent="0.2">
      <c r="A422" s="42"/>
      <c r="B422" s="43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</row>
    <row r="423" spans="1:14" ht="12.75" customHeight="1" x14ac:dyDescent="0.2">
      <c r="A423" s="42"/>
      <c r="B423" s="43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</row>
    <row r="424" spans="1:14" ht="12.75" customHeight="1" x14ac:dyDescent="0.2">
      <c r="A424" s="42"/>
      <c r="B424" s="43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</row>
    <row r="425" spans="1:14" ht="12.75" customHeight="1" x14ac:dyDescent="0.2">
      <c r="A425" s="42"/>
      <c r="B425" s="43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</row>
    <row r="426" spans="1:14" ht="12.75" customHeight="1" x14ac:dyDescent="0.2">
      <c r="A426" s="42"/>
      <c r="B426" s="43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</row>
    <row r="427" spans="1:14" ht="12.75" customHeight="1" x14ac:dyDescent="0.2">
      <c r="A427" s="42"/>
      <c r="B427" s="43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</row>
    <row r="428" spans="1:14" ht="12.75" customHeight="1" x14ac:dyDescent="0.2">
      <c r="A428" s="42"/>
      <c r="B428" s="43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</row>
    <row r="429" spans="1:14" ht="12.75" customHeight="1" x14ac:dyDescent="0.2">
      <c r="A429" s="42"/>
      <c r="B429" s="43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</row>
    <row r="430" spans="1:14" ht="12.75" customHeight="1" x14ac:dyDescent="0.2">
      <c r="A430" s="42"/>
      <c r="B430" s="43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</row>
    <row r="431" spans="1:14" ht="12.75" customHeight="1" x14ac:dyDescent="0.2">
      <c r="A431" s="42"/>
      <c r="B431" s="43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</row>
    <row r="432" spans="1:14" ht="12.75" customHeight="1" x14ac:dyDescent="0.2">
      <c r="A432" s="42"/>
      <c r="B432" s="43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</row>
    <row r="433" spans="1:14" ht="12.75" customHeight="1" x14ac:dyDescent="0.2">
      <c r="A433" s="42"/>
      <c r="B433" s="43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</row>
    <row r="434" spans="1:14" ht="12.75" customHeight="1" x14ac:dyDescent="0.2">
      <c r="A434" s="42"/>
      <c r="B434" s="43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</row>
    <row r="435" spans="1:14" ht="12.75" customHeight="1" x14ac:dyDescent="0.2">
      <c r="A435" s="42"/>
      <c r="B435" s="43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</row>
    <row r="436" spans="1:14" ht="12.75" customHeight="1" x14ac:dyDescent="0.2">
      <c r="A436" s="42"/>
      <c r="B436" s="43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</row>
    <row r="437" spans="1:14" ht="12.75" customHeight="1" x14ac:dyDescent="0.2">
      <c r="A437" s="42"/>
      <c r="B437" s="43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</row>
    <row r="438" spans="1:14" ht="12.75" customHeight="1" x14ac:dyDescent="0.2">
      <c r="A438" s="42"/>
      <c r="B438" s="43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</row>
    <row r="439" spans="1:14" ht="12.75" customHeight="1" x14ac:dyDescent="0.2">
      <c r="A439" s="42"/>
      <c r="B439" s="43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</row>
    <row r="440" spans="1:14" ht="12.75" customHeight="1" x14ac:dyDescent="0.2">
      <c r="A440" s="42"/>
      <c r="B440" s="43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</row>
    <row r="441" spans="1:14" ht="12.75" customHeight="1" x14ac:dyDescent="0.2">
      <c r="A441" s="42"/>
      <c r="B441" s="43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</row>
    <row r="442" spans="1:14" ht="12.75" customHeight="1" x14ac:dyDescent="0.2">
      <c r="A442" s="42"/>
      <c r="B442" s="43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</row>
    <row r="443" spans="1:14" ht="12.75" customHeight="1" x14ac:dyDescent="0.2">
      <c r="A443" s="42"/>
      <c r="B443" s="43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</row>
    <row r="444" spans="1:14" ht="12.75" customHeight="1" x14ac:dyDescent="0.2">
      <c r="A444" s="42"/>
      <c r="B444" s="43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</row>
    <row r="445" spans="1:14" ht="12.75" customHeight="1" x14ac:dyDescent="0.2">
      <c r="A445" s="42"/>
      <c r="B445" s="43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</row>
    <row r="446" spans="1:14" ht="12.75" customHeight="1" x14ac:dyDescent="0.2">
      <c r="A446" s="42"/>
      <c r="B446" s="43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</row>
    <row r="447" spans="1:14" ht="12.75" customHeight="1" x14ac:dyDescent="0.2">
      <c r="A447" s="42"/>
      <c r="B447" s="43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</row>
    <row r="448" spans="1:14" ht="12.75" customHeight="1" x14ac:dyDescent="0.2">
      <c r="A448" s="42"/>
      <c r="B448" s="43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</row>
    <row r="449" spans="1:14" ht="12.75" customHeight="1" x14ac:dyDescent="0.2">
      <c r="A449" s="42"/>
      <c r="B449" s="43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</row>
    <row r="450" spans="1:14" ht="12.75" customHeight="1" x14ac:dyDescent="0.2">
      <c r="A450" s="42"/>
      <c r="B450" s="43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</row>
    <row r="451" spans="1:14" ht="12.75" customHeight="1" x14ac:dyDescent="0.2">
      <c r="A451" s="42"/>
      <c r="B451" s="43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</row>
    <row r="452" spans="1:14" ht="12.75" customHeight="1" x14ac:dyDescent="0.2">
      <c r="A452" s="42"/>
      <c r="B452" s="43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</row>
    <row r="453" spans="1:14" ht="12.75" customHeight="1" x14ac:dyDescent="0.2">
      <c r="A453" s="42"/>
      <c r="B453" s="43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</row>
    <row r="454" spans="1:14" ht="12.75" customHeight="1" x14ac:dyDescent="0.2">
      <c r="A454" s="42"/>
      <c r="B454" s="43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</row>
    <row r="455" spans="1:14" ht="12.75" customHeight="1" x14ac:dyDescent="0.2">
      <c r="A455" s="42"/>
      <c r="B455" s="43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</row>
    <row r="456" spans="1:14" ht="12.75" customHeight="1" x14ac:dyDescent="0.2">
      <c r="A456" s="42"/>
      <c r="B456" s="43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</row>
    <row r="457" spans="1:14" ht="12.75" customHeight="1" x14ac:dyDescent="0.2">
      <c r="A457" s="42"/>
      <c r="B457" s="43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</row>
    <row r="458" spans="1:14" ht="12.75" customHeight="1" x14ac:dyDescent="0.2">
      <c r="A458" s="42"/>
      <c r="B458" s="43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</row>
    <row r="459" spans="1:14" ht="12.75" customHeight="1" x14ac:dyDescent="0.2">
      <c r="A459" s="42"/>
      <c r="B459" s="43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</row>
    <row r="460" spans="1:14" ht="12.75" customHeight="1" x14ac:dyDescent="0.2">
      <c r="A460" s="42"/>
      <c r="B460" s="43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</row>
    <row r="461" spans="1:14" ht="12.75" customHeight="1" x14ac:dyDescent="0.2">
      <c r="A461" s="42"/>
      <c r="B461" s="43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</row>
    <row r="462" spans="1:14" ht="12.75" customHeight="1" x14ac:dyDescent="0.2">
      <c r="A462" s="42"/>
      <c r="B462" s="43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</row>
    <row r="463" spans="1:14" ht="12.75" customHeight="1" x14ac:dyDescent="0.2">
      <c r="A463" s="42"/>
      <c r="B463" s="43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</row>
    <row r="464" spans="1:14" ht="12.75" customHeight="1" x14ac:dyDescent="0.2">
      <c r="A464" s="42"/>
      <c r="B464" s="43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</row>
    <row r="465" spans="1:14" ht="12.75" customHeight="1" x14ac:dyDescent="0.2">
      <c r="A465" s="42"/>
      <c r="B465" s="43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</row>
    <row r="466" spans="1:14" ht="12.75" customHeight="1" x14ac:dyDescent="0.2">
      <c r="A466" s="42"/>
      <c r="B466" s="43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</row>
    <row r="467" spans="1:14" ht="12.75" customHeight="1" x14ac:dyDescent="0.2">
      <c r="A467" s="42"/>
      <c r="B467" s="43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</row>
    <row r="468" spans="1:14" ht="12.75" customHeight="1" x14ac:dyDescent="0.2">
      <c r="A468" s="42"/>
      <c r="B468" s="43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</row>
    <row r="469" spans="1:14" ht="12.75" customHeight="1" x14ac:dyDescent="0.2">
      <c r="A469" s="42"/>
      <c r="B469" s="43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</row>
    <row r="470" spans="1:14" ht="12.75" customHeight="1" x14ac:dyDescent="0.2">
      <c r="A470" s="42"/>
      <c r="B470" s="43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</row>
    <row r="471" spans="1:14" ht="12.75" customHeight="1" x14ac:dyDescent="0.2">
      <c r="A471" s="42"/>
      <c r="B471" s="43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</row>
    <row r="472" spans="1:14" ht="12.75" customHeight="1" x14ac:dyDescent="0.2">
      <c r="A472" s="42"/>
      <c r="B472" s="43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</row>
    <row r="473" spans="1:14" ht="12.75" customHeight="1" x14ac:dyDescent="0.2">
      <c r="A473" s="42"/>
      <c r="B473" s="43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</row>
    <row r="474" spans="1:14" ht="12.75" customHeight="1" x14ac:dyDescent="0.2">
      <c r="A474" s="42"/>
      <c r="B474" s="43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</row>
    <row r="475" spans="1:14" ht="12.75" customHeight="1" x14ac:dyDescent="0.2">
      <c r="A475" s="42"/>
      <c r="B475" s="43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</row>
    <row r="476" spans="1:14" ht="12.75" customHeight="1" x14ac:dyDescent="0.2">
      <c r="A476" s="42"/>
      <c r="B476" s="43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</row>
    <row r="477" spans="1:14" ht="12.75" customHeight="1" x14ac:dyDescent="0.2">
      <c r="A477" s="42"/>
      <c r="B477" s="43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</row>
    <row r="478" spans="1:14" ht="12.75" customHeight="1" x14ac:dyDescent="0.2">
      <c r="A478" s="42"/>
      <c r="B478" s="43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</row>
    <row r="479" spans="1:14" ht="12.75" customHeight="1" x14ac:dyDescent="0.2">
      <c r="A479" s="42"/>
      <c r="B479" s="43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</row>
    <row r="480" spans="1:14" ht="12.75" customHeight="1" x14ac:dyDescent="0.2">
      <c r="A480" s="42"/>
      <c r="B480" s="43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</row>
    <row r="481" spans="1:14" ht="12.75" customHeight="1" x14ac:dyDescent="0.2">
      <c r="A481" s="42"/>
      <c r="B481" s="43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</row>
    <row r="482" spans="1:14" ht="12.75" customHeight="1" x14ac:dyDescent="0.2">
      <c r="A482" s="42"/>
      <c r="B482" s="43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</row>
    <row r="483" spans="1:14" ht="12.75" customHeight="1" x14ac:dyDescent="0.2">
      <c r="A483" s="42"/>
      <c r="B483" s="43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</row>
    <row r="484" spans="1:14" ht="12.75" customHeight="1" x14ac:dyDescent="0.2">
      <c r="A484" s="42"/>
      <c r="B484" s="43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</row>
    <row r="485" spans="1:14" ht="12.75" customHeight="1" x14ac:dyDescent="0.2">
      <c r="A485" s="42"/>
      <c r="B485" s="43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</row>
    <row r="486" spans="1:14" ht="12.75" customHeight="1" x14ac:dyDescent="0.2">
      <c r="A486" s="42"/>
      <c r="B486" s="43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</row>
    <row r="487" spans="1:14" ht="12.75" customHeight="1" x14ac:dyDescent="0.2">
      <c r="A487" s="42"/>
      <c r="B487" s="43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</row>
    <row r="488" spans="1:14" ht="12.75" customHeight="1" x14ac:dyDescent="0.2">
      <c r="A488" s="42"/>
      <c r="B488" s="43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</row>
    <row r="489" spans="1:14" ht="12.75" customHeight="1" x14ac:dyDescent="0.2">
      <c r="A489" s="42"/>
      <c r="B489" s="43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</row>
    <row r="490" spans="1:14" ht="12.75" customHeight="1" x14ac:dyDescent="0.2">
      <c r="A490" s="42"/>
      <c r="B490" s="43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</row>
    <row r="491" spans="1:14" ht="12.75" customHeight="1" x14ac:dyDescent="0.2">
      <c r="A491" s="42"/>
      <c r="B491" s="43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</row>
    <row r="492" spans="1:14" ht="12.75" customHeight="1" x14ac:dyDescent="0.2">
      <c r="A492" s="42"/>
      <c r="B492" s="43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</row>
    <row r="493" spans="1:14" ht="12.75" customHeight="1" x14ac:dyDescent="0.2">
      <c r="A493" s="42"/>
      <c r="B493" s="43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</row>
    <row r="494" spans="1:14" ht="12.75" customHeight="1" x14ac:dyDescent="0.2">
      <c r="A494" s="42"/>
      <c r="B494" s="43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</row>
    <row r="495" spans="1:14" ht="12.75" customHeight="1" x14ac:dyDescent="0.2">
      <c r="A495" s="42"/>
      <c r="B495" s="43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</row>
    <row r="496" spans="1:14" ht="12.75" customHeight="1" x14ac:dyDescent="0.2">
      <c r="A496" s="42"/>
      <c r="B496" s="43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</row>
    <row r="497" spans="1:14" ht="12.75" customHeight="1" x14ac:dyDescent="0.2">
      <c r="A497" s="42"/>
      <c r="B497" s="43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</row>
    <row r="498" spans="1:14" ht="12.75" customHeight="1" x14ac:dyDescent="0.2">
      <c r="A498" s="42"/>
      <c r="B498" s="43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</row>
    <row r="499" spans="1:14" ht="12.75" customHeight="1" x14ac:dyDescent="0.2">
      <c r="A499" s="42"/>
      <c r="B499" s="43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</row>
    <row r="500" spans="1:14" ht="12.75" customHeight="1" x14ac:dyDescent="0.2">
      <c r="A500" s="42"/>
      <c r="B500" s="43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</row>
    <row r="501" spans="1:14" ht="12.75" customHeight="1" x14ac:dyDescent="0.2">
      <c r="A501" s="42"/>
      <c r="B501" s="43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</row>
    <row r="502" spans="1:14" ht="12.75" customHeight="1" x14ac:dyDescent="0.2">
      <c r="A502" s="42"/>
      <c r="B502" s="43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</row>
    <row r="503" spans="1:14" ht="12.75" customHeight="1" x14ac:dyDescent="0.2">
      <c r="A503" s="42"/>
      <c r="B503" s="43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</row>
    <row r="504" spans="1:14" ht="12.75" customHeight="1" x14ac:dyDescent="0.2">
      <c r="A504" s="42"/>
      <c r="B504" s="43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</row>
    <row r="505" spans="1:14" ht="12.75" customHeight="1" x14ac:dyDescent="0.2">
      <c r="A505" s="42"/>
      <c r="B505" s="43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</row>
    <row r="506" spans="1:14" ht="12.75" customHeight="1" x14ac:dyDescent="0.2">
      <c r="A506" s="42"/>
      <c r="B506" s="43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</row>
    <row r="507" spans="1:14" ht="12.75" customHeight="1" x14ac:dyDescent="0.2">
      <c r="A507" s="42"/>
      <c r="B507" s="43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</row>
    <row r="508" spans="1:14" ht="12.75" customHeight="1" x14ac:dyDescent="0.2">
      <c r="A508" s="42"/>
      <c r="B508" s="43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</row>
    <row r="509" spans="1:14" ht="12.75" customHeight="1" x14ac:dyDescent="0.2">
      <c r="A509" s="42"/>
      <c r="B509" s="43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</row>
    <row r="510" spans="1:14" ht="12.75" customHeight="1" x14ac:dyDescent="0.2">
      <c r="A510" s="42"/>
      <c r="B510" s="43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</row>
    <row r="511" spans="1:14" ht="12.75" customHeight="1" x14ac:dyDescent="0.2">
      <c r="A511" s="42"/>
      <c r="B511" s="43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</row>
    <row r="512" spans="1:14" ht="12.75" customHeight="1" x14ac:dyDescent="0.2">
      <c r="A512" s="42"/>
      <c r="B512" s="43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</row>
    <row r="513" spans="1:14" ht="12.75" customHeight="1" x14ac:dyDescent="0.2">
      <c r="A513" s="42"/>
      <c r="B513" s="43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</row>
    <row r="514" spans="1:14" ht="12.75" customHeight="1" x14ac:dyDescent="0.2">
      <c r="A514" s="42"/>
      <c r="B514" s="43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</row>
    <row r="515" spans="1:14" ht="12.75" customHeight="1" x14ac:dyDescent="0.2">
      <c r="A515" s="42"/>
      <c r="B515" s="43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</row>
    <row r="516" spans="1:14" ht="12.75" customHeight="1" x14ac:dyDescent="0.2">
      <c r="A516" s="42"/>
      <c r="B516" s="43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</row>
    <row r="517" spans="1:14" ht="12.75" customHeight="1" x14ac:dyDescent="0.2">
      <c r="A517" s="42"/>
      <c r="B517" s="43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</row>
    <row r="518" spans="1:14" ht="12.75" customHeight="1" x14ac:dyDescent="0.2">
      <c r="A518" s="42"/>
      <c r="B518" s="43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</row>
    <row r="519" spans="1:14" ht="12.75" customHeight="1" x14ac:dyDescent="0.2">
      <c r="A519" s="42"/>
      <c r="B519" s="43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</row>
    <row r="520" spans="1:14" ht="12.75" customHeight="1" x14ac:dyDescent="0.2">
      <c r="A520" s="42"/>
      <c r="B520" s="43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</row>
    <row r="521" spans="1:14" ht="12.75" customHeight="1" x14ac:dyDescent="0.2">
      <c r="A521" s="42"/>
      <c r="B521" s="43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</row>
    <row r="522" spans="1:14" ht="12.75" customHeight="1" x14ac:dyDescent="0.2">
      <c r="A522" s="42"/>
      <c r="B522" s="43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</row>
    <row r="523" spans="1:14" ht="12.75" customHeight="1" x14ac:dyDescent="0.2">
      <c r="A523" s="42"/>
      <c r="B523" s="43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</row>
    <row r="524" spans="1:14" ht="12.75" customHeight="1" x14ac:dyDescent="0.2">
      <c r="A524" s="42"/>
      <c r="B524" s="43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</row>
    <row r="525" spans="1:14" ht="12.75" customHeight="1" x14ac:dyDescent="0.2">
      <c r="A525" s="42"/>
      <c r="B525" s="43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</row>
    <row r="526" spans="1:14" ht="12.75" customHeight="1" x14ac:dyDescent="0.2">
      <c r="A526" s="42"/>
      <c r="B526" s="43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</row>
    <row r="527" spans="1:14" ht="12.75" customHeight="1" x14ac:dyDescent="0.2">
      <c r="A527" s="42"/>
      <c r="B527" s="43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</row>
    <row r="528" spans="1:14" ht="12.75" customHeight="1" x14ac:dyDescent="0.2">
      <c r="A528" s="42"/>
      <c r="B528" s="43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</row>
    <row r="529" spans="1:14" ht="12.75" customHeight="1" x14ac:dyDescent="0.2">
      <c r="A529" s="42"/>
      <c r="B529" s="43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</row>
    <row r="530" spans="1:14" ht="12.75" customHeight="1" x14ac:dyDescent="0.2">
      <c r="A530" s="42"/>
      <c r="B530" s="43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</row>
    <row r="531" spans="1:14" ht="12.75" customHeight="1" x14ac:dyDescent="0.2">
      <c r="A531" s="42"/>
      <c r="B531" s="43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</row>
    <row r="532" spans="1:14" ht="12.75" customHeight="1" x14ac:dyDescent="0.2">
      <c r="A532" s="42"/>
      <c r="B532" s="43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</row>
    <row r="533" spans="1:14" ht="12.75" customHeight="1" x14ac:dyDescent="0.2">
      <c r="A533" s="42"/>
      <c r="B533" s="43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</row>
    <row r="534" spans="1:14" ht="12.75" customHeight="1" x14ac:dyDescent="0.2">
      <c r="A534" s="42"/>
      <c r="B534" s="43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</row>
    <row r="535" spans="1:14" ht="12.75" customHeight="1" x14ac:dyDescent="0.2">
      <c r="A535" s="42"/>
      <c r="B535" s="43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</row>
    <row r="536" spans="1:14" ht="12.75" customHeight="1" x14ac:dyDescent="0.2">
      <c r="A536" s="42"/>
      <c r="B536" s="43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</row>
    <row r="537" spans="1:14" ht="12.75" customHeight="1" x14ac:dyDescent="0.2">
      <c r="A537" s="42"/>
      <c r="B537" s="43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</row>
    <row r="538" spans="1:14" ht="12.75" customHeight="1" x14ac:dyDescent="0.2">
      <c r="A538" s="42"/>
      <c r="B538" s="43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</row>
    <row r="539" spans="1:14" ht="12.75" customHeight="1" x14ac:dyDescent="0.2">
      <c r="A539" s="42"/>
      <c r="B539" s="43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</row>
    <row r="540" spans="1:14" ht="12.75" customHeight="1" x14ac:dyDescent="0.2">
      <c r="A540" s="42"/>
      <c r="B540" s="43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</row>
    <row r="541" spans="1:14" ht="12.75" customHeight="1" x14ac:dyDescent="0.2">
      <c r="A541" s="42"/>
      <c r="B541" s="43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</row>
    <row r="542" spans="1:14" ht="12.75" customHeight="1" x14ac:dyDescent="0.2">
      <c r="A542" s="42"/>
      <c r="B542" s="43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</row>
    <row r="543" spans="1:14" ht="12.75" customHeight="1" x14ac:dyDescent="0.2">
      <c r="A543" s="42"/>
      <c r="B543" s="43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</row>
    <row r="544" spans="1:14" ht="12.75" customHeight="1" x14ac:dyDescent="0.2">
      <c r="A544" s="42"/>
      <c r="B544" s="43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</row>
    <row r="545" spans="1:14" ht="12.75" customHeight="1" x14ac:dyDescent="0.2">
      <c r="A545" s="42"/>
      <c r="B545" s="43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</row>
    <row r="546" spans="1:14" ht="12.75" customHeight="1" x14ac:dyDescent="0.2">
      <c r="A546" s="42"/>
      <c r="B546" s="43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</row>
    <row r="547" spans="1:14" ht="12.75" customHeight="1" x14ac:dyDescent="0.2">
      <c r="A547" s="42"/>
      <c r="B547" s="43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</row>
    <row r="548" spans="1:14" ht="12.75" customHeight="1" x14ac:dyDescent="0.2">
      <c r="A548" s="42"/>
      <c r="B548" s="43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</row>
    <row r="549" spans="1:14" ht="12.75" customHeight="1" x14ac:dyDescent="0.2">
      <c r="A549" s="42"/>
      <c r="B549" s="43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</row>
    <row r="550" spans="1:14" ht="12.75" customHeight="1" x14ac:dyDescent="0.2">
      <c r="A550" s="42"/>
      <c r="B550" s="43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</row>
    <row r="551" spans="1:14" ht="12.75" customHeight="1" x14ac:dyDescent="0.2">
      <c r="A551" s="42"/>
      <c r="B551" s="43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</row>
    <row r="552" spans="1:14" ht="12.75" customHeight="1" x14ac:dyDescent="0.2">
      <c r="A552" s="42"/>
      <c r="B552" s="43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</row>
    <row r="553" spans="1:14" ht="12.75" customHeight="1" x14ac:dyDescent="0.2">
      <c r="A553" s="42"/>
      <c r="B553" s="43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</row>
    <row r="554" spans="1:14" ht="12.75" customHeight="1" x14ac:dyDescent="0.2">
      <c r="A554" s="42"/>
      <c r="B554" s="43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</row>
    <row r="555" spans="1:14" ht="12.75" customHeight="1" x14ac:dyDescent="0.2">
      <c r="A555" s="42"/>
      <c r="B555" s="43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</row>
    <row r="556" spans="1:14" ht="12.75" customHeight="1" x14ac:dyDescent="0.2">
      <c r="A556" s="42"/>
      <c r="B556" s="43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</row>
    <row r="557" spans="1:14" ht="12.75" customHeight="1" x14ac:dyDescent="0.2">
      <c r="A557" s="42"/>
      <c r="B557" s="43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</row>
    <row r="558" spans="1:14" ht="12.75" customHeight="1" x14ac:dyDescent="0.2">
      <c r="A558" s="42"/>
      <c r="B558" s="43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</row>
    <row r="559" spans="1:14" ht="12.75" customHeight="1" x14ac:dyDescent="0.2">
      <c r="A559" s="42"/>
      <c r="B559" s="43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</row>
    <row r="560" spans="1:14" ht="12.75" customHeight="1" x14ac:dyDescent="0.2">
      <c r="A560" s="42"/>
      <c r="B560" s="43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</row>
    <row r="561" spans="1:14" ht="12.75" customHeight="1" x14ac:dyDescent="0.2">
      <c r="A561" s="42"/>
      <c r="B561" s="43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</row>
    <row r="562" spans="1:14" ht="12.75" customHeight="1" x14ac:dyDescent="0.2">
      <c r="A562" s="42"/>
      <c r="B562" s="43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</row>
    <row r="563" spans="1:14" ht="12.75" customHeight="1" x14ac:dyDescent="0.2">
      <c r="A563" s="42"/>
      <c r="B563" s="43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</row>
    <row r="564" spans="1:14" ht="12.75" customHeight="1" x14ac:dyDescent="0.2">
      <c r="A564" s="42"/>
      <c r="B564" s="43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</row>
    <row r="565" spans="1:14" ht="12.75" customHeight="1" x14ac:dyDescent="0.2">
      <c r="A565" s="42"/>
      <c r="B565" s="43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</row>
    <row r="566" spans="1:14" ht="12.75" customHeight="1" x14ac:dyDescent="0.2">
      <c r="A566" s="42"/>
      <c r="B566" s="43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</row>
    <row r="567" spans="1:14" ht="12.75" customHeight="1" x14ac:dyDescent="0.2">
      <c r="A567" s="42"/>
      <c r="B567" s="43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</row>
    <row r="568" spans="1:14" ht="12.75" customHeight="1" x14ac:dyDescent="0.2">
      <c r="A568" s="42"/>
      <c r="B568" s="43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</row>
    <row r="569" spans="1:14" ht="12.75" customHeight="1" x14ac:dyDescent="0.2">
      <c r="A569" s="42"/>
      <c r="B569" s="43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</row>
    <row r="570" spans="1:14" ht="12.75" customHeight="1" x14ac:dyDescent="0.2">
      <c r="A570" s="42"/>
      <c r="B570" s="43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</row>
    <row r="571" spans="1:14" ht="12.75" customHeight="1" x14ac:dyDescent="0.2">
      <c r="A571" s="42"/>
      <c r="B571" s="43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</row>
    <row r="572" spans="1:14" ht="12.75" customHeight="1" x14ac:dyDescent="0.2">
      <c r="A572" s="42"/>
      <c r="B572" s="43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</row>
    <row r="573" spans="1:14" ht="12.75" customHeight="1" x14ac:dyDescent="0.2">
      <c r="A573" s="42"/>
      <c r="B573" s="43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</row>
    <row r="574" spans="1:14" ht="12.75" customHeight="1" x14ac:dyDescent="0.2">
      <c r="A574" s="42"/>
      <c r="B574" s="43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</row>
    <row r="575" spans="1:14" ht="12.75" customHeight="1" x14ac:dyDescent="0.2">
      <c r="A575" s="42"/>
      <c r="B575" s="43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</row>
    <row r="576" spans="1:14" ht="12.75" customHeight="1" x14ac:dyDescent="0.2">
      <c r="A576" s="42"/>
      <c r="B576" s="43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</row>
    <row r="577" spans="1:14" ht="12.75" customHeight="1" x14ac:dyDescent="0.2">
      <c r="A577" s="42"/>
      <c r="B577" s="43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</row>
    <row r="578" spans="1:14" ht="12.75" customHeight="1" x14ac:dyDescent="0.2">
      <c r="A578" s="42"/>
      <c r="B578" s="43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</row>
    <row r="579" spans="1:14" ht="12.75" customHeight="1" x14ac:dyDescent="0.2">
      <c r="A579" s="42"/>
      <c r="B579" s="43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</row>
    <row r="580" spans="1:14" ht="12.75" customHeight="1" x14ac:dyDescent="0.2">
      <c r="A580" s="42"/>
      <c r="B580" s="43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</row>
    <row r="581" spans="1:14" ht="12.75" customHeight="1" x14ac:dyDescent="0.2">
      <c r="A581" s="42"/>
      <c r="B581" s="43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</row>
    <row r="582" spans="1:14" ht="12.75" customHeight="1" x14ac:dyDescent="0.2">
      <c r="A582" s="42"/>
      <c r="B582" s="43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</row>
    <row r="583" spans="1:14" ht="12.75" customHeight="1" x14ac:dyDescent="0.2">
      <c r="A583" s="42"/>
      <c r="B583" s="43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</row>
    <row r="584" spans="1:14" ht="12.75" customHeight="1" x14ac:dyDescent="0.2">
      <c r="A584" s="42"/>
      <c r="B584" s="43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</row>
    <row r="585" spans="1:14" ht="12.75" customHeight="1" x14ac:dyDescent="0.2">
      <c r="A585" s="42"/>
      <c r="B585" s="43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</row>
    <row r="586" spans="1:14" ht="12.75" customHeight="1" x14ac:dyDescent="0.2">
      <c r="A586" s="42"/>
      <c r="B586" s="43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</row>
    <row r="587" spans="1:14" ht="12.75" customHeight="1" x14ac:dyDescent="0.2">
      <c r="A587" s="42"/>
      <c r="B587" s="43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</row>
    <row r="588" spans="1:14" ht="12.75" customHeight="1" x14ac:dyDescent="0.2">
      <c r="A588" s="42"/>
      <c r="B588" s="43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</row>
    <row r="589" spans="1:14" ht="12.75" customHeight="1" x14ac:dyDescent="0.2">
      <c r="A589" s="42"/>
      <c r="B589" s="43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</row>
    <row r="590" spans="1:14" ht="12.75" customHeight="1" x14ac:dyDescent="0.2">
      <c r="A590" s="42"/>
      <c r="B590" s="43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</row>
    <row r="591" spans="1:14" ht="12.75" customHeight="1" x14ac:dyDescent="0.2">
      <c r="A591" s="42"/>
      <c r="B591" s="43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</row>
    <row r="592" spans="1:14" ht="12.75" customHeight="1" x14ac:dyDescent="0.2">
      <c r="A592" s="42"/>
      <c r="B592" s="43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</row>
    <row r="593" spans="1:14" ht="12.75" customHeight="1" x14ac:dyDescent="0.2">
      <c r="A593" s="42"/>
      <c r="B593" s="43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</row>
    <row r="594" spans="1:14" ht="12.75" customHeight="1" x14ac:dyDescent="0.2">
      <c r="A594" s="42"/>
      <c r="B594" s="43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</row>
    <row r="595" spans="1:14" ht="12.75" customHeight="1" x14ac:dyDescent="0.2">
      <c r="A595" s="42"/>
      <c r="B595" s="43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</row>
    <row r="596" spans="1:14" ht="12.75" customHeight="1" x14ac:dyDescent="0.2">
      <c r="A596" s="42"/>
      <c r="B596" s="43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</row>
    <row r="597" spans="1:14" ht="12.75" customHeight="1" x14ac:dyDescent="0.2">
      <c r="A597" s="42"/>
      <c r="B597" s="43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</row>
    <row r="598" spans="1:14" ht="12.75" customHeight="1" x14ac:dyDescent="0.2">
      <c r="A598" s="42"/>
      <c r="B598" s="43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</row>
    <row r="599" spans="1:14" ht="12.75" customHeight="1" x14ac:dyDescent="0.2">
      <c r="A599" s="42"/>
      <c r="B599" s="43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</row>
    <row r="600" spans="1:14" ht="12.75" customHeight="1" x14ac:dyDescent="0.2">
      <c r="A600" s="42"/>
      <c r="B600" s="43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</row>
    <row r="601" spans="1:14" ht="12.75" customHeight="1" x14ac:dyDescent="0.2">
      <c r="A601" s="42"/>
      <c r="B601" s="43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</row>
    <row r="602" spans="1:14" ht="12.75" customHeight="1" x14ac:dyDescent="0.2">
      <c r="A602" s="42"/>
      <c r="B602" s="43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</row>
    <row r="603" spans="1:14" ht="12.75" customHeight="1" x14ac:dyDescent="0.2">
      <c r="A603" s="42"/>
      <c r="B603" s="43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</row>
    <row r="604" spans="1:14" ht="12.75" customHeight="1" x14ac:dyDescent="0.2">
      <c r="A604" s="42"/>
      <c r="B604" s="43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</row>
    <row r="605" spans="1:14" ht="12.75" customHeight="1" x14ac:dyDescent="0.2">
      <c r="A605" s="42"/>
      <c r="B605" s="43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</row>
    <row r="606" spans="1:14" ht="12.75" customHeight="1" x14ac:dyDescent="0.2">
      <c r="A606" s="42"/>
      <c r="B606" s="43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</row>
    <row r="607" spans="1:14" ht="12.75" customHeight="1" x14ac:dyDescent="0.2">
      <c r="A607" s="42"/>
      <c r="B607" s="43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</row>
    <row r="608" spans="1:14" ht="12.75" customHeight="1" x14ac:dyDescent="0.2">
      <c r="A608" s="42"/>
      <c r="B608" s="43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</row>
    <row r="609" spans="1:14" ht="12.75" customHeight="1" x14ac:dyDescent="0.2">
      <c r="A609" s="42"/>
      <c r="B609" s="43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</row>
    <row r="610" spans="1:14" ht="12.75" customHeight="1" x14ac:dyDescent="0.2">
      <c r="A610" s="42"/>
      <c r="B610" s="43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</row>
    <row r="611" spans="1:14" ht="12.75" customHeight="1" x14ac:dyDescent="0.2">
      <c r="A611" s="42"/>
      <c r="B611" s="43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</row>
    <row r="612" spans="1:14" ht="12.75" customHeight="1" x14ac:dyDescent="0.2">
      <c r="A612" s="42"/>
      <c r="B612" s="43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</row>
    <row r="613" spans="1:14" ht="12.75" customHeight="1" x14ac:dyDescent="0.2">
      <c r="A613" s="42"/>
      <c r="B613" s="43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</row>
    <row r="614" spans="1:14" ht="12.75" customHeight="1" x14ac:dyDescent="0.2">
      <c r="A614" s="42"/>
      <c r="B614" s="43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</row>
    <row r="615" spans="1:14" ht="12.75" customHeight="1" x14ac:dyDescent="0.2">
      <c r="A615" s="42"/>
      <c r="B615" s="43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</row>
    <row r="616" spans="1:14" ht="12.75" customHeight="1" x14ac:dyDescent="0.2">
      <c r="A616" s="42"/>
      <c r="B616" s="43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</row>
    <row r="617" spans="1:14" ht="12.75" customHeight="1" x14ac:dyDescent="0.2">
      <c r="A617" s="42"/>
      <c r="B617" s="43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</row>
    <row r="618" spans="1:14" ht="12.75" customHeight="1" x14ac:dyDescent="0.2">
      <c r="A618" s="42"/>
      <c r="B618" s="43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</row>
    <row r="619" spans="1:14" ht="12.75" customHeight="1" x14ac:dyDescent="0.2">
      <c r="A619" s="42"/>
      <c r="B619" s="43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</row>
    <row r="620" spans="1:14" ht="12.75" customHeight="1" x14ac:dyDescent="0.2">
      <c r="A620" s="42"/>
      <c r="B620" s="43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</row>
    <row r="621" spans="1:14" ht="12.75" customHeight="1" x14ac:dyDescent="0.2">
      <c r="A621" s="42"/>
      <c r="B621" s="43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</row>
    <row r="622" spans="1:14" ht="12.75" customHeight="1" x14ac:dyDescent="0.2">
      <c r="A622" s="42"/>
      <c r="B622" s="43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</row>
    <row r="623" spans="1:14" ht="12.75" customHeight="1" x14ac:dyDescent="0.2">
      <c r="A623" s="42"/>
      <c r="B623" s="43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</row>
    <row r="624" spans="1:14" ht="12.75" customHeight="1" x14ac:dyDescent="0.2">
      <c r="A624" s="42"/>
      <c r="B624" s="43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</row>
    <row r="625" spans="1:14" ht="12.75" customHeight="1" x14ac:dyDescent="0.2">
      <c r="A625" s="42"/>
      <c r="B625" s="43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</row>
    <row r="626" spans="1:14" ht="12.75" customHeight="1" x14ac:dyDescent="0.2">
      <c r="A626" s="42"/>
      <c r="B626" s="43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</row>
    <row r="627" spans="1:14" ht="12.75" customHeight="1" x14ac:dyDescent="0.2">
      <c r="A627" s="42"/>
      <c r="B627" s="43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</row>
    <row r="628" spans="1:14" ht="12.75" customHeight="1" x14ac:dyDescent="0.2">
      <c r="A628" s="42"/>
      <c r="B628" s="43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</row>
    <row r="629" spans="1:14" ht="12.75" customHeight="1" x14ac:dyDescent="0.2">
      <c r="A629" s="42"/>
      <c r="B629" s="43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</row>
    <row r="630" spans="1:14" ht="12.75" customHeight="1" x14ac:dyDescent="0.2">
      <c r="A630" s="42"/>
      <c r="B630" s="43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</row>
    <row r="631" spans="1:14" ht="12.75" customHeight="1" x14ac:dyDescent="0.2">
      <c r="A631" s="42"/>
      <c r="B631" s="43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</row>
    <row r="632" spans="1:14" ht="12.75" customHeight="1" x14ac:dyDescent="0.2">
      <c r="A632" s="42"/>
      <c r="B632" s="43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</row>
    <row r="633" spans="1:14" ht="12.75" customHeight="1" x14ac:dyDescent="0.2">
      <c r="A633" s="42"/>
      <c r="B633" s="43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</row>
    <row r="634" spans="1:14" ht="12.75" customHeight="1" x14ac:dyDescent="0.2">
      <c r="A634" s="42"/>
      <c r="B634" s="43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</row>
    <row r="635" spans="1:14" ht="12.75" customHeight="1" x14ac:dyDescent="0.2">
      <c r="A635" s="42"/>
      <c r="B635" s="43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</row>
    <row r="636" spans="1:14" ht="12.75" customHeight="1" x14ac:dyDescent="0.2">
      <c r="A636" s="42"/>
      <c r="B636" s="43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</row>
    <row r="637" spans="1:14" ht="12.75" customHeight="1" x14ac:dyDescent="0.2">
      <c r="A637" s="42"/>
      <c r="B637" s="43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</row>
    <row r="638" spans="1:14" ht="12.75" customHeight="1" x14ac:dyDescent="0.2">
      <c r="A638" s="42"/>
      <c r="B638" s="43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</row>
    <row r="639" spans="1:14" ht="12.75" customHeight="1" x14ac:dyDescent="0.2">
      <c r="A639" s="42"/>
      <c r="B639" s="43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</row>
    <row r="640" spans="1:14" ht="12.75" customHeight="1" x14ac:dyDescent="0.2">
      <c r="A640" s="42"/>
      <c r="B640" s="43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</row>
    <row r="641" spans="1:14" ht="12.75" customHeight="1" x14ac:dyDescent="0.2">
      <c r="A641" s="42"/>
      <c r="B641" s="43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</row>
    <row r="642" spans="1:14" ht="12.75" customHeight="1" x14ac:dyDescent="0.2">
      <c r="A642" s="42"/>
      <c r="B642" s="43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</row>
    <row r="643" spans="1:14" ht="12.75" customHeight="1" x14ac:dyDescent="0.2">
      <c r="A643" s="42"/>
      <c r="B643" s="43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</row>
    <row r="644" spans="1:14" ht="12.75" customHeight="1" x14ac:dyDescent="0.2">
      <c r="A644" s="42"/>
      <c r="B644" s="43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</row>
    <row r="645" spans="1:14" ht="12.75" customHeight="1" x14ac:dyDescent="0.2">
      <c r="A645" s="42"/>
      <c r="B645" s="43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</row>
    <row r="646" spans="1:14" ht="12.75" customHeight="1" x14ac:dyDescent="0.2">
      <c r="A646" s="42"/>
      <c r="B646" s="43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</row>
    <row r="647" spans="1:14" ht="12.75" customHeight="1" x14ac:dyDescent="0.2">
      <c r="A647" s="42"/>
      <c r="B647" s="43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</row>
    <row r="648" spans="1:14" ht="12.75" customHeight="1" x14ac:dyDescent="0.2">
      <c r="A648" s="42"/>
      <c r="B648" s="43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</row>
    <row r="649" spans="1:14" ht="12.75" customHeight="1" x14ac:dyDescent="0.2">
      <c r="A649" s="42"/>
      <c r="B649" s="43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</row>
    <row r="650" spans="1:14" ht="12.75" customHeight="1" x14ac:dyDescent="0.2">
      <c r="A650" s="42"/>
      <c r="B650" s="43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</row>
    <row r="651" spans="1:14" ht="12.75" customHeight="1" x14ac:dyDescent="0.2">
      <c r="A651" s="42"/>
      <c r="B651" s="43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</row>
    <row r="652" spans="1:14" ht="12.75" customHeight="1" x14ac:dyDescent="0.2">
      <c r="A652" s="42"/>
      <c r="B652" s="43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</row>
    <row r="653" spans="1:14" ht="12.75" customHeight="1" x14ac:dyDescent="0.2">
      <c r="A653" s="42"/>
      <c r="B653" s="43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</row>
    <row r="654" spans="1:14" ht="12.75" customHeight="1" x14ac:dyDescent="0.2">
      <c r="A654" s="42"/>
      <c r="B654" s="43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</row>
    <row r="655" spans="1:14" ht="12.75" customHeight="1" x14ac:dyDescent="0.2">
      <c r="A655" s="42"/>
      <c r="B655" s="43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</row>
    <row r="656" spans="1:14" ht="12.75" customHeight="1" x14ac:dyDescent="0.2">
      <c r="A656" s="42"/>
      <c r="B656" s="43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</row>
    <row r="657" spans="1:14" ht="12.75" customHeight="1" x14ac:dyDescent="0.2">
      <c r="A657" s="42"/>
      <c r="B657" s="43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</row>
    <row r="658" spans="1:14" ht="12.75" customHeight="1" x14ac:dyDescent="0.2">
      <c r="A658" s="42"/>
      <c r="B658" s="43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</row>
    <row r="659" spans="1:14" ht="12.75" customHeight="1" x14ac:dyDescent="0.2">
      <c r="A659" s="42"/>
      <c r="B659" s="43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</row>
    <row r="660" spans="1:14" ht="12.75" customHeight="1" x14ac:dyDescent="0.2">
      <c r="A660" s="42"/>
      <c r="B660" s="43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</row>
    <row r="661" spans="1:14" ht="12.75" customHeight="1" x14ac:dyDescent="0.2">
      <c r="A661" s="42"/>
      <c r="B661" s="43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</row>
    <row r="662" spans="1:14" ht="12.75" customHeight="1" x14ac:dyDescent="0.2">
      <c r="A662" s="42"/>
      <c r="B662" s="43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</row>
    <row r="663" spans="1:14" ht="12.75" customHeight="1" x14ac:dyDescent="0.2">
      <c r="A663" s="42"/>
      <c r="B663" s="43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</row>
    <row r="664" spans="1:14" ht="12.75" customHeight="1" x14ac:dyDescent="0.2">
      <c r="A664" s="42"/>
      <c r="B664" s="43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</row>
    <row r="665" spans="1:14" ht="12.75" customHeight="1" x14ac:dyDescent="0.2">
      <c r="A665" s="42"/>
      <c r="B665" s="43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</row>
    <row r="666" spans="1:14" ht="12.75" customHeight="1" x14ac:dyDescent="0.2">
      <c r="A666" s="42"/>
      <c r="B666" s="43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</row>
    <row r="667" spans="1:14" ht="12.75" customHeight="1" x14ac:dyDescent="0.2">
      <c r="A667" s="42"/>
      <c r="B667" s="43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</row>
    <row r="668" spans="1:14" ht="12.75" customHeight="1" x14ac:dyDescent="0.2">
      <c r="A668" s="42"/>
      <c r="B668" s="43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</row>
    <row r="669" spans="1:14" ht="12.75" customHeight="1" x14ac:dyDescent="0.2">
      <c r="A669" s="42"/>
      <c r="B669" s="43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</row>
    <row r="670" spans="1:14" ht="12.75" customHeight="1" x14ac:dyDescent="0.2">
      <c r="A670" s="42"/>
      <c r="B670" s="43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</row>
    <row r="671" spans="1:14" ht="12.75" customHeight="1" x14ac:dyDescent="0.2">
      <c r="A671" s="42"/>
      <c r="B671" s="43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</row>
    <row r="672" spans="1:14" ht="12.75" customHeight="1" x14ac:dyDescent="0.2">
      <c r="A672" s="42"/>
      <c r="B672" s="43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</row>
    <row r="673" spans="1:14" ht="12.75" customHeight="1" x14ac:dyDescent="0.2">
      <c r="A673" s="42"/>
      <c r="B673" s="43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</row>
    <row r="674" spans="1:14" ht="12.75" customHeight="1" x14ac:dyDescent="0.2">
      <c r="A674" s="42"/>
      <c r="B674" s="43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</row>
    <row r="675" spans="1:14" ht="12.75" customHeight="1" x14ac:dyDescent="0.2">
      <c r="A675" s="42"/>
      <c r="B675" s="43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</row>
    <row r="676" spans="1:14" ht="12.75" customHeight="1" x14ac:dyDescent="0.2">
      <c r="A676" s="42"/>
      <c r="B676" s="43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</row>
    <row r="677" spans="1:14" ht="12.75" customHeight="1" x14ac:dyDescent="0.2">
      <c r="A677" s="42"/>
      <c r="B677" s="43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</row>
    <row r="678" spans="1:14" ht="12.75" customHeight="1" x14ac:dyDescent="0.2">
      <c r="A678" s="42"/>
      <c r="B678" s="43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</row>
    <row r="679" spans="1:14" ht="12.75" customHeight="1" x14ac:dyDescent="0.2">
      <c r="A679" s="42"/>
      <c r="B679" s="43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</row>
    <row r="680" spans="1:14" ht="12.75" customHeight="1" x14ac:dyDescent="0.2">
      <c r="A680" s="42"/>
      <c r="B680" s="43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</row>
    <row r="681" spans="1:14" ht="12.75" customHeight="1" x14ac:dyDescent="0.2">
      <c r="A681" s="42"/>
      <c r="B681" s="43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</row>
    <row r="682" spans="1:14" ht="12.75" customHeight="1" x14ac:dyDescent="0.2">
      <c r="A682" s="42"/>
      <c r="B682" s="43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</row>
    <row r="683" spans="1:14" ht="12.75" customHeight="1" x14ac:dyDescent="0.2">
      <c r="A683" s="42"/>
      <c r="B683" s="43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</row>
    <row r="684" spans="1:14" ht="12.75" customHeight="1" x14ac:dyDescent="0.2">
      <c r="A684" s="42"/>
      <c r="B684" s="43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</row>
    <row r="685" spans="1:14" ht="12.75" customHeight="1" x14ac:dyDescent="0.2">
      <c r="A685" s="42"/>
      <c r="B685" s="43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</row>
    <row r="686" spans="1:14" ht="12.75" customHeight="1" x14ac:dyDescent="0.2">
      <c r="A686" s="42"/>
      <c r="B686" s="43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</row>
    <row r="687" spans="1:14" ht="12.75" customHeight="1" x14ac:dyDescent="0.2">
      <c r="A687" s="42"/>
      <c r="B687" s="43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</row>
    <row r="688" spans="1:14" ht="12.75" customHeight="1" x14ac:dyDescent="0.2">
      <c r="A688" s="42"/>
      <c r="B688" s="43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</row>
    <row r="689" spans="1:14" ht="12.75" customHeight="1" x14ac:dyDescent="0.2">
      <c r="A689" s="42"/>
      <c r="B689" s="43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</row>
    <row r="690" spans="1:14" ht="12.75" customHeight="1" x14ac:dyDescent="0.2">
      <c r="A690" s="42"/>
      <c r="B690" s="43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</row>
    <row r="691" spans="1:14" ht="12.75" customHeight="1" x14ac:dyDescent="0.2">
      <c r="A691" s="42"/>
      <c r="B691" s="43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</row>
    <row r="692" spans="1:14" ht="12.75" customHeight="1" x14ac:dyDescent="0.2">
      <c r="A692" s="42"/>
      <c r="B692" s="43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</row>
    <row r="693" spans="1:14" ht="12.75" customHeight="1" x14ac:dyDescent="0.2">
      <c r="A693" s="42"/>
      <c r="B693" s="43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</row>
    <row r="694" spans="1:14" ht="12.75" customHeight="1" x14ac:dyDescent="0.2">
      <c r="A694" s="42"/>
      <c r="B694" s="43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</row>
    <row r="695" spans="1:14" ht="12.75" customHeight="1" x14ac:dyDescent="0.2">
      <c r="A695" s="42"/>
      <c r="B695" s="43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</row>
    <row r="696" spans="1:14" ht="12.75" customHeight="1" x14ac:dyDescent="0.2">
      <c r="A696" s="42"/>
      <c r="B696" s="43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</row>
    <row r="697" spans="1:14" ht="12.75" customHeight="1" x14ac:dyDescent="0.2">
      <c r="A697" s="42"/>
      <c r="B697" s="43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</row>
    <row r="698" spans="1:14" ht="12.75" customHeight="1" x14ac:dyDescent="0.2">
      <c r="A698" s="42"/>
      <c r="B698" s="43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</row>
    <row r="699" spans="1:14" ht="12.75" customHeight="1" x14ac:dyDescent="0.2">
      <c r="A699" s="42"/>
      <c r="B699" s="43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</row>
    <row r="700" spans="1:14" ht="12.75" customHeight="1" x14ac:dyDescent="0.2">
      <c r="A700" s="42"/>
      <c r="B700" s="43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</row>
    <row r="701" spans="1:14" ht="12.75" customHeight="1" x14ac:dyDescent="0.2">
      <c r="A701" s="42"/>
      <c r="B701" s="43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</row>
    <row r="702" spans="1:14" ht="12.75" customHeight="1" x14ac:dyDescent="0.2">
      <c r="A702" s="42"/>
      <c r="B702" s="43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</row>
    <row r="703" spans="1:14" ht="12.75" customHeight="1" x14ac:dyDescent="0.2">
      <c r="A703" s="42"/>
      <c r="B703" s="43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</row>
    <row r="704" spans="1:14" ht="12.75" customHeight="1" x14ac:dyDescent="0.2">
      <c r="A704" s="42"/>
      <c r="B704" s="43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</row>
    <row r="705" spans="1:14" ht="12.75" customHeight="1" x14ac:dyDescent="0.2">
      <c r="A705" s="42"/>
      <c r="B705" s="43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</row>
    <row r="706" spans="1:14" ht="12.75" customHeight="1" x14ac:dyDescent="0.2">
      <c r="A706" s="42"/>
      <c r="B706" s="43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</row>
    <row r="707" spans="1:14" ht="12.75" customHeight="1" x14ac:dyDescent="0.2">
      <c r="A707" s="42"/>
      <c r="B707" s="43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</row>
    <row r="708" spans="1:14" ht="12.75" customHeight="1" x14ac:dyDescent="0.2">
      <c r="A708" s="42"/>
      <c r="B708" s="43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</row>
    <row r="709" spans="1:14" ht="12.75" customHeight="1" x14ac:dyDescent="0.2">
      <c r="A709" s="42"/>
      <c r="B709" s="43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</row>
    <row r="710" spans="1:14" ht="12.75" customHeight="1" x14ac:dyDescent="0.2">
      <c r="A710" s="42"/>
      <c r="B710" s="43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</row>
    <row r="711" spans="1:14" ht="12.75" customHeight="1" x14ac:dyDescent="0.2">
      <c r="A711" s="42"/>
      <c r="B711" s="43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</row>
    <row r="712" spans="1:14" ht="12.75" customHeight="1" x14ac:dyDescent="0.2">
      <c r="A712" s="42"/>
      <c r="B712" s="43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</row>
    <row r="713" spans="1:14" ht="12.75" customHeight="1" x14ac:dyDescent="0.2">
      <c r="A713" s="42"/>
      <c r="B713" s="43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</row>
    <row r="714" spans="1:14" ht="12.75" customHeight="1" x14ac:dyDescent="0.2">
      <c r="A714" s="42"/>
      <c r="B714" s="43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</row>
    <row r="715" spans="1:14" ht="12.75" customHeight="1" x14ac:dyDescent="0.2">
      <c r="A715" s="42"/>
      <c r="B715" s="43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</row>
    <row r="716" spans="1:14" ht="12.75" customHeight="1" x14ac:dyDescent="0.2">
      <c r="A716" s="42"/>
      <c r="B716" s="43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</row>
    <row r="717" spans="1:14" ht="12.75" customHeight="1" x14ac:dyDescent="0.2">
      <c r="A717" s="42"/>
      <c r="B717" s="43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</row>
    <row r="718" spans="1:14" ht="12.75" customHeight="1" x14ac:dyDescent="0.2">
      <c r="A718" s="42"/>
      <c r="B718" s="43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</row>
    <row r="719" spans="1:14" ht="12.75" customHeight="1" x14ac:dyDescent="0.2">
      <c r="A719" s="42"/>
      <c r="B719" s="43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</row>
    <row r="720" spans="1:14" ht="12.75" customHeight="1" x14ac:dyDescent="0.2">
      <c r="A720" s="42"/>
      <c r="B720" s="43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</row>
    <row r="721" spans="1:14" ht="12.75" customHeight="1" x14ac:dyDescent="0.2">
      <c r="A721" s="42"/>
      <c r="B721" s="43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</row>
    <row r="722" spans="1:14" ht="12.75" customHeight="1" x14ac:dyDescent="0.2">
      <c r="A722" s="42"/>
      <c r="B722" s="43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</row>
    <row r="723" spans="1:14" ht="12.75" customHeight="1" x14ac:dyDescent="0.2">
      <c r="A723" s="42"/>
      <c r="B723" s="43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</row>
    <row r="724" spans="1:14" ht="12.75" customHeight="1" x14ac:dyDescent="0.2">
      <c r="A724" s="42"/>
      <c r="B724" s="43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</row>
    <row r="725" spans="1:14" ht="12.75" customHeight="1" x14ac:dyDescent="0.2">
      <c r="A725" s="42"/>
      <c r="B725" s="43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</row>
    <row r="726" spans="1:14" ht="12.75" customHeight="1" x14ac:dyDescent="0.2">
      <c r="A726" s="42"/>
      <c r="B726" s="43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</row>
    <row r="727" spans="1:14" ht="12.75" customHeight="1" x14ac:dyDescent="0.2">
      <c r="A727" s="42"/>
      <c r="B727" s="43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</row>
    <row r="728" spans="1:14" ht="12.75" customHeight="1" x14ac:dyDescent="0.2">
      <c r="A728" s="42"/>
      <c r="B728" s="43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</row>
    <row r="729" spans="1:14" ht="12.75" customHeight="1" x14ac:dyDescent="0.2">
      <c r="A729" s="42"/>
      <c r="B729" s="43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</row>
    <row r="730" spans="1:14" ht="12.75" customHeight="1" x14ac:dyDescent="0.2">
      <c r="A730" s="42"/>
      <c r="B730" s="43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</row>
    <row r="731" spans="1:14" ht="12.75" customHeight="1" x14ac:dyDescent="0.2">
      <c r="A731" s="42"/>
      <c r="B731" s="43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</row>
    <row r="732" spans="1:14" ht="12.75" customHeight="1" x14ac:dyDescent="0.2">
      <c r="A732" s="42"/>
      <c r="B732" s="43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</row>
    <row r="733" spans="1:14" ht="12.75" customHeight="1" x14ac:dyDescent="0.2">
      <c r="A733" s="42"/>
      <c r="B733" s="43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</row>
    <row r="734" spans="1:14" ht="12.75" customHeight="1" x14ac:dyDescent="0.2">
      <c r="A734" s="42"/>
      <c r="B734" s="43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</row>
    <row r="735" spans="1:14" ht="12.75" customHeight="1" x14ac:dyDescent="0.2">
      <c r="A735" s="42"/>
      <c r="B735" s="43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</row>
    <row r="736" spans="1:14" ht="12.75" customHeight="1" x14ac:dyDescent="0.2">
      <c r="A736" s="42"/>
      <c r="B736" s="43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</row>
    <row r="737" spans="1:14" ht="12.75" customHeight="1" x14ac:dyDescent="0.2">
      <c r="A737" s="42"/>
      <c r="B737" s="43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</row>
    <row r="738" spans="1:14" ht="12.75" customHeight="1" x14ac:dyDescent="0.2">
      <c r="A738" s="42"/>
      <c r="B738" s="43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</row>
    <row r="739" spans="1:14" ht="12.75" customHeight="1" x14ac:dyDescent="0.2">
      <c r="A739" s="42"/>
      <c r="B739" s="43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</row>
    <row r="740" spans="1:14" ht="12.75" customHeight="1" x14ac:dyDescent="0.2">
      <c r="A740" s="42"/>
      <c r="B740" s="43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</row>
    <row r="741" spans="1:14" ht="12.75" customHeight="1" x14ac:dyDescent="0.2">
      <c r="A741" s="42"/>
      <c r="B741" s="43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</row>
    <row r="742" spans="1:14" ht="12.75" customHeight="1" x14ac:dyDescent="0.2">
      <c r="A742" s="42"/>
      <c r="B742" s="43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</row>
    <row r="743" spans="1:14" ht="12.75" customHeight="1" x14ac:dyDescent="0.2">
      <c r="A743" s="42"/>
      <c r="B743" s="43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</row>
    <row r="744" spans="1:14" ht="12.75" customHeight="1" x14ac:dyDescent="0.2">
      <c r="A744" s="42"/>
      <c r="B744" s="43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</row>
    <row r="745" spans="1:14" ht="12.75" customHeight="1" x14ac:dyDescent="0.2">
      <c r="A745" s="42"/>
      <c r="B745" s="43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</row>
    <row r="746" spans="1:14" ht="12.75" customHeight="1" x14ac:dyDescent="0.2">
      <c r="A746" s="42"/>
      <c r="B746" s="43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</row>
    <row r="747" spans="1:14" ht="12.75" customHeight="1" x14ac:dyDescent="0.2">
      <c r="A747" s="42"/>
      <c r="B747" s="43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</row>
    <row r="748" spans="1:14" ht="12.75" customHeight="1" x14ac:dyDescent="0.2">
      <c r="A748" s="42"/>
      <c r="B748" s="43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</row>
    <row r="749" spans="1:14" ht="12.75" customHeight="1" x14ac:dyDescent="0.2">
      <c r="A749" s="42"/>
      <c r="B749" s="43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</row>
    <row r="750" spans="1:14" ht="12.75" customHeight="1" x14ac:dyDescent="0.2">
      <c r="A750" s="42"/>
      <c r="B750" s="43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</row>
    <row r="751" spans="1:14" ht="12.75" customHeight="1" x14ac:dyDescent="0.2">
      <c r="A751" s="42"/>
      <c r="B751" s="43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</row>
    <row r="752" spans="1:14" ht="12.75" customHeight="1" x14ac:dyDescent="0.2">
      <c r="A752" s="42"/>
      <c r="B752" s="43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</row>
    <row r="753" spans="1:14" ht="12.75" customHeight="1" x14ac:dyDescent="0.2">
      <c r="A753" s="42"/>
      <c r="B753" s="43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</row>
    <row r="754" spans="1:14" ht="12.75" customHeight="1" x14ac:dyDescent="0.2">
      <c r="A754" s="42"/>
      <c r="B754" s="43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</row>
    <row r="755" spans="1:14" ht="12.75" customHeight="1" x14ac:dyDescent="0.2">
      <c r="A755" s="42"/>
      <c r="B755" s="43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</row>
    <row r="756" spans="1:14" ht="12.75" customHeight="1" x14ac:dyDescent="0.2">
      <c r="A756" s="42"/>
      <c r="B756" s="43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</row>
    <row r="757" spans="1:14" ht="12.75" customHeight="1" x14ac:dyDescent="0.2">
      <c r="A757" s="42"/>
      <c r="B757" s="43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</row>
    <row r="758" spans="1:14" ht="12.75" customHeight="1" x14ac:dyDescent="0.2">
      <c r="A758" s="42"/>
      <c r="B758" s="43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</row>
    <row r="759" spans="1:14" ht="12.75" customHeight="1" x14ac:dyDescent="0.2">
      <c r="A759" s="42"/>
      <c r="B759" s="43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</row>
    <row r="760" spans="1:14" ht="12.75" customHeight="1" x14ac:dyDescent="0.2">
      <c r="A760" s="42"/>
      <c r="B760" s="43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</row>
    <row r="761" spans="1:14" ht="12.75" customHeight="1" x14ac:dyDescent="0.2">
      <c r="A761" s="42"/>
      <c r="B761" s="43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</row>
    <row r="762" spans="1:14" ht="12.75" x14ac:dyDescent="0.2">
      <c r="B762" s="44"/>
    </row>
    <row r="763" spans="1:14" ht="12.75" x14ac:dyDescent="0.2">
      <c r="B763" s="44"/>
    </row>
    <row r="764" spans="1:14" ht="12.75" x14ac:dyDescent="0.2">
      <c r="B764" s="44"/>
    </row>
    <row r="765" spans="1:14" ht="12.75" x14ac:dyDescent="0.2">
      <c r="B765" s="44"/>
    </row>
    <row r="766" spans="1:14" ht="12.75" x14ac:dyDescent="0.2">
      <c r="B766" s="44"/>
    </row>
    <row r="767" spans="1:14" ht="12.75" x14ac:dyDescent="0.2">
      <c r="B767" s="44"/>
    </row>
    <row r="768" spans="1:14" ht="12.75" x14ac:dyDescent="0.2">
      <c r="B768" s="44"/>
    </row>
    <row r="769" spans="2:2" ht="12.75" x14ac:dyDescent="0.2">
      <c r="B769" s="44"/>
    </row>
    <row r="770" spans="2:2" ht="12.75" x14ac:dyDescent="0.2">
      <c r="B770" s="44"/>
    </row>
    <row r="771" spans="2:2" ht="12.75" x14ac:dyDescent="0.2">
      <c r="B771" s="44"/>
    </row>
    <row r="772" spans="2:2" ht="12.75" x14ac:dyDescent="0.2">
      <c r="B772" s="44"/>
    </row>
    <row r="773" spans="2:2" ht="12.75" x14ac:dyDescent="0.2">
      <c r="B773" s="44"/>
    </row>
    <row r="774" spans="2:2" ht="12.75" x14ac:dyDescent="0.2">
      <c r="B774" s="44"/>
    </row>
    <row r="775" spans="2:2" ht="12.75" x14ac:dyDescent="0.2">
      <c r="B775" s="44"/>
    </row>
    <row r="776" spans="2:2" ht="12.75" x14ac:dyDescent="0.2">
      <c r="B776" s="44"/>
    </row>
    <row r="777" spans="2:2" ht="12.75" x14ac:dyDescent="0.2">
      <c r="B777" s="44"/>
    </row>
    <row r="778" spans="2:2" ht="12.75" x14ac:dyDescent="0.2">
      <c r="B778" s="44"/>
    </row>
    <row r="779" spans="2:2" ht="12.75" x14ac:dyDescent="0.2">
      <c r="B779" s="44"/>
    </row>
    <row r="780" spans="2:2" ht="12.75" x14ac:dyDescent="0.2">
      <c r="B780" s="44"/>
    </row>
    <row r="781" spans="2:2" ht="12.75" x14ac:dyDescent="0.2">
      <c r="B781" s="44"/>
    </row>
    <row r="782" spans="2:2" ht="12.75" x14ac:dyDescent="0.2">
      <c r="B782" s="44"/>
    </row>
    <row r="783" spans="2:2" ht="12.75" x14ac:dyDescent="0.2">
      <c r="B783" s="44"/>
    </row>
    <row r="784" spans="2:2" ht="12.75" x14ac:dyDescent="0.2">
      <c r="B784" s="44"/>
    </row>
    <row r="785" spans="2:2" ht="12.75" x14ac:dyDescent="0.2">
      <c r="B785" s="44"/>
    </row>
    <row r="786" spans="2:2" ht="12.75" x14ac:dyDescent="0.2">
      <c r="B786" s="44"/>
    </row>
    <row r="787" spans="2:2" ht="12.75" x14ac:dyDescent="0.2">
      <c r="B787" s="44"/>
    </row>
    <row r="788" spans="2:2" ht="12.75" x14ac:dyDescent="0.2">
      <c r="B788" s="44"/>
    </row>
    <row r="789" spans="2:2" ht="12.75" x14ac:dyDescent="0.2">
      <c r="B789" s="44"/>
    </row>
    <row r="790" spans="2:2" ht="12.75" x14ac:dyDescent="0.2">
      <c r="B790" s="44"/>
    </row>
    <row r="791" spans="2:2" ht="12.75" x14ac:dyDescent="0.2">
      <c r="B791" s="44"/>
    </row>
    <row r="792" spans="2:2" ht="12.75" x14ac:dyDescent="0.2">
      <c r="B792" s="44"/>
    </row>
    <row r="793" spans="2:2" ht="12.75" x14ac:dyDescent="0.2">
      <c r="B793" s="44"/>
    </row>
    <row r="794" spans="2:2" ht="12.75" x14ac:dyDescent="0.2">
      <c r="B794" s="44"/>
    </row>
    <row r="795" spans="2:2" ht="12.75" x14ac:dyDescent="0.2">
      <c r="B795" s="44"/>
    </row>
    <row r="796" spans="2:2" ht="12.75" x14ac:dyDescent="0.2">
      <c r="B796" s="44"/>
    </row>
    <row r="797" spans="2:2" ht="12.75" x14ac:dyDescent="0.2">
      <c r="B797" s="44"/>
    </row>
    <row r="798" spans="2:2" ht="12.75" x14ac:dyDescent="0.2">
      <c r="B798" s="44"/>
    </row>
    <row r="799" spans="2:2" ht="12.75" x14ac:dyDescent="0.2">
      <c r="B799" s="44"/>
    </row>
    <row r="800" spans="2:2" ht="12.75" x14ac:dyDescent="0.2">
      <c r="B800" s="44"/>
    </row>
    <row r="801" spans="2:2" ht="12.75" x14ac:dyDescent="0.2">
      <c r="B801" s="44"/>
    </row>
    <row r="802" spans="2:2" ht="12.75" x14ac:dyDescent="0.2">
      <c r="B802" s="44"/>
    </row>
    <row r="803" spans="2:2" ht="12.75" x14ac:dyDescent="0.2">
      <c r="B803" s="44"/>
    </row>
    <row r="804" spans="2:2" ht="12.75" x14ac:dyDescent="0.2">
      <c r="B804" s="44"/>
    </row>
    <row r="805" spans="2:2" ht="12.75" x14ac:dyDescent="0.2">
      <c r="B805" s="44"/>
    </row>
    <row r="806" spans="2:2" ht="12.75" x14ac:dyDescent="0.2">
      <c r="B806" s="44"/>
    </row>
    <row r="807" spans="2:2" ht="12.75" x14ac:dyDescent="0.2">
      <c r="B807" s="44"/>
    </row>
    <row r="808" spans="2:2" ht="12.75" x14ac:dyDescent="0.2">
      <c r="B808" s="44"/>
    </row>
    <row r="809" spans="2:2" ht="12.75" x14ac:dyDescent="0.2">
      <c r="B809" s="44"/>
    </row>
    <row r="810" spans="2:2" ht="12.75" x14ac:dyDescent="0.2">
      <c r="B810" s="44"/>
    </row>
    <row r="811" spans="2:2" ht="12.75" x14ac:dyDescent="0.2">
      <c r="B811" s="44"/>
    </row>
    <row r="812" spans="2:2" ht="12.75" x14ac:dyDescent="0.2">
      <c r="B812" s="44"/>
    </row>
    <row r="813" spans="2:2" ht="12.75" x14ac:dyDescent="0.2">
      <c r="B813" s="44"/>
    </row>
    <row r="814" spans="2:2" ht="12.75" x14ac:dyDescent="0.2">
      <c r="B814" s="44"/>
    </row>
    <row r="815" spans="2:2" ht="12.75" x14ac:dyDescent="0.2">
      <c r="B815" s="44"/>
    </row>
    <row r="816" spans="2:2" ht="12.75" x14ac:dyDescent="0.2">
      <c r="B816" s="44"/>
    </row>
    <row r="817" spans="2:2" ht="12.75" x14ac:dyDescent="0.2">
      <c r="B817" s="44"/>
    </row>
    <row r="818" spans="2:2" ht="12.75" x14ac:dyDescent="0.2">
      <c r="B818" s="44"/>
    </row>
    <row r="819" spans="2:2" ht="12.75" x14ac:dyDescent="0.2">
      <c r="B819" s="44"/>
    </row>
    <row r="820" spans="2:2" ht="12.75" x14ac:dyDescent="0.2">
      <c r="B820" s="44"/>
    </row>
    <row r="821" spans="2:2" ht="12.75" x14ac:dyDescent="0.2">
      <c r="B821" s="44"/>
    </row>
    <row r="822" spans="2:2" ht="12.75" x14ac:dyDescent="0.2">
      <c r="B822" s="44"/>
    </row>
    <row r="823" spans="2:2" ht="12.75" x14ac:dyDescent="0.2">
      <c r="B823" s="44"/>
    </row>
    <row r="824" spans="2:2" ht="12.75" x14ac:dyDescent="0.2">
      <c r="B824" s="44"/>
    </row>
    <row r="825" spans="2:2" ht="12.75" x14ac:dyDescent="0.2">
      <c r="B825" s="44"/>
    </row>
    <row r="826" spans="2:2" ht="12.75" x14ac:dyDescent="0.2">
      <c r="B826" s="44"/>
    </row>
    <row r="827" spans="2:2" ht="12.75" x14ac:dyDescent="0.2">
      <c r="B827" s="44"/>
    </row>
    <row r="828" spans="2:2" ht="12.75" x14ac:dyDescent="0.2">
      <c r="B828" s="44"/>
    </row>
    <row r="829" spans="2:2" ht="12.75" x14ac:dyDescent="0.2">
      <c r="B829" s="44"/>
    </row>
    <row r="830" spans="2:2" ht="12.75" x14ac:dyDescent="0.2">
      <c r="B830" s="44"/>
    </row>
    <row r="831" spans="2:2" ht="12.75" x14ac:dyDescent="0.2">
      <c r="B831" s="44"/>
    </row>
    <row r="832" spans="2:2" ht="12.75" x14ac:dyDescent="0.2">
      <c r="B832" s="44"/>
    </row>
    <row r="833" spans="2:2" ht="12.75" x14ac:dyDescent="0.2">
      <c r="B833" s="44"/>
    </row>
    <row r="834" spans="2:2" ht="12.75" x14ac:dyDescent="0.2">
      <c r="B834" s="44"/>
    </row>
    <row r="835" spans="2:2" ht="12.75" x14ac:dyDescent="0.2">
      <c r="B835" s="44"/>
    </row>
    <row r="836" spans="2:2" ht="12.75" x14ac:dyDescent="0.2">
      <c r="B836" s="44"/>
    </row>
    <row r="837" spans="2:2" ht="12.75" x14ac:dyDescent="0.2">
      <c r="B837" s="44"/>
    </row>
    <row r="838" spans="2:2" ht="12.75" x14ac:dyDescent="0.2">
      <c r="B838" s="44"/>
    </row>
    <row r="839" spans="2:2" ht="12.75" x14ac:dyDescent="0.2">
      <c r="B839" s="44"/>
    </row>
    <row r="840" spans="2:2" ht="12.75" x14ac:dyDescent="0.2">
      <c r="B840" s="44"/>
    </row>
    <row r="841" spans="2:2" ht="12.75" x14ac:dyDescent="0.2">
      <c r="B841" s="44"/>
    </row>
    <row r="842" spans="2:2" ht="12.75" x14ac:dyDescent="0.2">
      <c r="B842" s="44"/>
    </row>
    <row r="843" spans="2:2" ht="12.75" x14ac:dyDescent="0.2">
      <c r="B843" s="44"/>
    </row>
    <row r="844" spans="2:2" ht="12.75" x14ac:dyDescent="0.2">
      <c r="B844" s="44"/>
    </row>
    <row r="845" spans="2:2" ht="12.75" x14ac:dyDescent="0.2">
      <c r="B845" s="44"/>
    </row>
    <row r="846" spans="2:2" ht="12.75" x14ac:dyDescent="0.2">
      <c r="B846" s="44"/>
    </row>
    <row r="847" spans="2:2" ht="12.75" x14ac:dyDescent="0.2">
      <c r="B847" s="44"/>
    </row>
    <row r="848" spans="2:2" ht="12.75" x14ac:dyDescent="0.2">
      <c r="B848" s="44"/>
    </row>
    <row r="849" spans="2:2" ht="12.75" x14ac:dyDescent="0.2">
      <c r="B849" s="44"/>
    </row>
    <row r="850" spans="2:2" ht="12.75" x14ac:dyDescent="0.2">
      <c r="B850" s="44"/>
    </row>
    <row r="851" spans="2:2" ht="12.75" x14ac:dyDescent="0.2">
      <c r="B851" s="44"/>
    </row>
    <row r="852" spans="2:2" ht="12.75" x14ac:dyDescent="0.2">
      <c r="B852" s="44"/>
    </row>
    <row r="853" spans="2:2" ht="12.75" x14ac:dyDescent="0.2">
      <c r="B853" s="44"/>
    </row>
    <row r="854" spans="2:2" ht="12.75" x14ac:dyDescent="0.2">
      <c r="B854" s="44"/>
    </row>
    <row r="855" spans="2:2" ht="12.75" x14ac:dyDescent="0.2">
      <c r="B855" s="44"/>
    </row>
    <row r="856" spans="2:2" ht="12.75" x14ac:dyDescent="0.2">
      <c r="B856" s="44"/>
    </row>
    <row r="857" spans="2:2" ht="12.75" x14ac:dyDescent="0.2">
      <c r="B857" s="44"/>
    </row>
    <row r="858" spans="2:2" ht="12.75" x14ac:dyDescent="0.2">
      <c r="B858" s="44"/>
    </row>
    <row r="859" spans="2:2" ht="12.75" x14ac:dyDescent="0.2">
      <c r="B859" s="44"/>
    </row>
    <row r="860" spans="2:2" ht="12.75" x14ac:dyDescent="0.2">
      <c r="B860" s="44"/>
    </row>
    <row r="861" spans="2:2" ht="12.75" x14ac:dyDescent="0.2">
      <c r="B861" s="44"/>
    </row>
    <row r="862" spans="2:2" ht="12.75" x14ac:dyDescent="0.2">
      <c r="B862" s="44"/>
    </row>
    <row r="863" spans="2:2" ht="12.75" x14ac:dyDescent="0.2">
      <c r="B863" s="44"/>
    </row>
    <row r="864" spans="2:2" ht="12.75" x14ac:dyDescent="0.2">
      <c r="B864" s="44"/>
    </row>
    <row r="865" spans="2:2" ht="12.75" x14ac:dyDescent="0.2">
      <c r="B865" s="44"/>
    </row>
    <row r="866" spans="2:2" ht="12.75" x14ac:dyDescent="0.2">
      <c r="B866" s="44"/>
    </row>
    <row r="867" spans="2:2" ht="12.75" x14ac:dyDescent="0.2">
      <c r="B867" s="44"/>
    </row>
    <row r="868" spans="2:2" ht="12.75" x14ac:dyDescent="0.2">
      <c r="B868" s="44"/>
    </row>
    <row r="869" spans="2:2" ht="12.75" x14ac:dyDescent="0.2">
      <c r="B869" s="44"/>
    </row>
    <row r="870" spans="2:2" ht="12.75" x14ac:dyDescent="0.2">
      <c r="B870" s="44"/>
    </row>
    <row r="871" spans="2:2" ht="12.75" x14ac:dyDescent="0.2">
      <c r="B871" s="44"/>
    </row>
    <row r="872" spans="2:2" ht="12.75" x14ac:dyDescent="0.2">
      <c r="B872" s="44"/>
    </row>
    <row r="873" spans="2:2" ht="12.75" x14ac:dyDescent="0.2">
      <c r="B873" s="44"/>
    </row>
    <row r="874" spans="2:2" ht="12.75" x14ac:dyDescent="0.2">
      <c r="B874" s="44"/>
    </row>
    <row r="875" spans="2:2" ht="12.75" x14ac:dyDescent="0.2">
      <c r="B875" s="44"/>
    </row>
    <row r="876" spans="2:2" ht="12.75" x14ac:dyDescent="0.2">
      <c r="B876" s="44"/>
    </row>
    <row r="877" spans="2:2" ht="12.75" x14ac:dyDescent="0.2">
      <c r="B877" s="44"/>
    </row>
    <row r="878" spans="2:2" ht="12.75" x14ac:dyDescent="0.2">
      <c r="B878" s="44"/>
    </row>
    <row r="879" spans="2:2" ht="12.75" x14ac:dyDescent="0.2">
      <c r="B879" s="44"/>
    </row>
    <row r="880" spans="2:2" ht="12.75" x14ac:dyDescent="0.2">
      <c r="B880" s="44"/>
    </row>
    <row r="881" spans="2:2" ht="12.75" x14ac:dyDescent="0.2">
      <c r="B881" s="44"/>
    </row>
    <row r="882" spans="2:2" ht="12.75" x14ac:dyDescent="0.2">
      <c r="B882" s="44"/>
    </row>
  </sheetData>
  <autoFilter ref="A1:M66"/>
  <mergeCells count="6">
    <mergeCell ref="A66:M66"/>
    <mergeCell ref="A1:M1"/>
    <mergeCell ref="K62:L62"/>
    <mergeCell ref="K63:L63"/>
    <mergeCell ref="K64:L64"/>
    <mergeCell ref="A65:M65"/>
  </mergeCells>
  <printOptions horizontalCentered="1"/>
  <pageMargins left="0.19685039370078741" right="0.19685039370078741" top="0.59055118110236227" bottom="0.39370078740157483" header="0" footer="0"/>
  <pageSetup paperSize="9" fitToHeight="0" orientation="landscape"/>
  <headerFooter>
    <oddHeader>&amp;R&amp;P/</oddHeader>
    <oddFooter>&amp;LData de Impressão: &amp;D&amp;RArquivo: 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E25"/>
  <sheetViews>
    <sheetView workbookViewId="0">
      <selection activeCell="B20" sqref="B20"/>
    </sheetView>
  </sheetViews>
  <sheetFormatPr defaultColWidth="12.5703125" defaultRowHeight="15" customHeight="1" x14ac:dyDescent="0.2"/>
  <cols>
    <col min="1" max="1" width="17.140625" customWidth="1"/>
    <col min="2" max="2" width="24" customWidth="1"/>
    <col min="3" max="3" width="13.85546875" customWidth="1"/>
    <col min="5" max="5" width="19.7109375" customWidth="1"/>
  </cols>
  <sheetData>
    <row r="1" spans="1:5" ht="90.75" customHeight="1" x14ac:dyDescent="0.2">
      <c r="A1" s="45"/>
      <c r="B1" s="75" t="s">
        <v>162</v>
      </c>
      <c r="C1" s="58"/>
      <c r="D1" s="58"/>
      <c r="E1" s="59"/>
    </row>
    <row r="2" spans="1:5" ht="27" customHeight="1" x14ac:dyDescent="0.2">
      <c r="A2" s="76" t="s">
        <v>163</v>
      </c>
      <c r="B2" s="58"/>
      <c r="C2" s="58"/>
      <c r="D2" s="58"/>
      <c r="E2" s="59"/>
    </row>
    <row r="3" spans="1:5" ht="25.5" customHeight="1" x14ac:dyDescent="0.2">
      <c r="A3" s="46" t="s">
        <v>164</v>
      </c>
      <c r="B3" s="77" t="s">
        <v>165</v>
      </c>
      <c r="C3" s="58"/>
      <c r="D3" s="58"/>
      <c r="E3" s="59"/>
    </row>
    <row r="4" spans="1:5" ht="29.25" customHeight="1" x14ac:dyDescent="0.2">
      <c r="A4" s="46" t="s">
        <v>166</v>
      </c>
      <c r="B4" s="78" t="s">
        <v>167</v>
      </c>
      <c r="C4" s="58"/>
      <c r="D4" s="58"/>
      <c r="E4" s="59"/>
    </row>
    <row r="5" spans="1:5" ht="36" customHeight="1" x14ac:dyDescent="0.2">
      <c r="A5" s="46" t="s">
        <v>168</v>
      </c>
      <c r="B5" s="79"/>
      <c r="C5" s="58"/>
      <c r="D5" s="58"/>
      <c r="E5" s="59"/>
    </row>
    <row r="6" spans="1:5" ht="21.75" customHeight="1" x14ac:dyDescent="0.2">
      <c r="A6" s="71" t="s">
        <v>169</v>
      </c>
      <c r="B6" s="58"/>
      <c r="C6" s="58"/>
      <c r="D6" s="58"/>
      <c r="E6" s="59"/>
    </row>
    <row r="7" spans="1:5" ht="75" customHeight="1" x14ac:dyDescent="0.2">
      <c r="A7" s="72"/>
      <c r="B7" s="58"/>
      <c r="C7" s="58"/>
      <c r="D7" s="58"/>
      <c r="E7" s="59"/>
    </row>
    <row r="8" spans="1:5" ht="22.5" customHeight="1" x14ac:dyDescent="0.2">
      <c r="A8" s="69" t="s">
        <v>170</v>
      </c>
      <c r="B8" s="58"/>
      <c r="C8" s="58"/>
      <c r="D8" s="58"/>
      <c r="E8" s="59"/>
    </row>
    <row r="9" spans="1:5" ht="12.75" x14ac:dyDescent="0.2">
      <c r="A9" s="47" t="s">
        <v>171</v>
      </c>
      <c r="B9" s="69" t="s">
        <v>172</v>
      </c>
      <c r="C9" s="58"/>
      <c r="D9" s="59"/>
      <c r="E9" s="47" t="s">
        <v>173</v>
      </c>
    </row>
    <row r="10" spans="1:5" ht="25.5" customHeight="1" x14ac:dyDescent="0.2">
      <c r="A10" s="47" t="s">
        <v>174</v>
      </c>
      <c r="B10" s="70" t="s">
        <v>175</v>
      </c>
      <c r="C10" s="58"/>
      <c r="D10" s="59"/>
      <c r="E10" s="48"/>
    </row>
    <row r="11" spans="1:5" ht="22.5" customHeight="1" x14ac:dyDescent="0.2">
      <c r="A11" s="47" t="s">
        <v>176</v>
      </c>
      <c r="B11" s="70" t="s">
        <v>177</v>
      </c>
      <c r="C11" s="58"/>
      <c r="D11" s="59"/>
      <c r="E11" s="48"/>
    </row>
    <row r="12" spans="1:5" ht="22.5" customHeight="1" x14ac:dyDescent="0.2">
      <c r="A12" s="47" t="s">
        <v>178</v>
      </c>
      <c r="B12" s="70" t="s">
        <v>179</v>
      </c>
      <c r="C12" s="58"/>
      <c r="D12" s="59"/>
      <c r="E12" s="48"/>
    </row>
    <row r="13" spans="1:5" ht="23.25" customHeight="1" x14ac:dyDescent="0.2">
      <c r="A13" s="47" t="s">
        <v>180</v>
      </c>
      <c r="B13" s="70" t="s">
        <v>181</v>
      </c>
      <c r="C13" s="58"/>
      <c r="D13" s="59"/>
      <c r="E13" s="48"/>
    </row>
    <row r="14" spans="1:5" ht="24" customHeight="1" x14ac:dyDescent="0.2">
      <c r="A14" s="47" t="s">
        <v>182</v>
      </c>
      <c r="B14" s="70" t="s">
        <v>183</v>
      </c>
      <c r="C14" s="58"/>
      <c r="D14" s="59"/>
      <c r="E14" s="48"/>
    </row>
    <row r="15" spans="1:5" ht="21" customHeight="1" x14ac:dyDescent="0.2">
      <c r="A15" s="47" t="s">
        <v>184</v>
      </c>
      <c r="B15" s="70" t="s">
        <v>185</v>
      </c>
      <c r="C15" s="58"/>
      <c r="D15" s="59"/>
      <c r="E15" s="49">
        <f>B22</f>
        <v>0</v>
      </c>
    </row>
    <row r="16" spans="1:5" ht="27.75" customHeight="1" x14ac:dyDescent="0.2">
      <c r="D16" s="50" t="s">
        <v>186</v>
      </c>
      <c r="E16" s="51">
        <f>TRUNC((((1+((E10+E11+E12)))*(1+E13)*(1+E14))/(1-B22)-1),4)</f>
        <v>0</v>
      </c>
    </row>
    <row r="17" spans="1:5" ht="21" customHeight="1" x14ac:dyDescent="0.2">
      <c r="A17" s="47" t="s">
        <v>187</v>
      </c>
      <c r="B17" s="47" t="s">
        <v>173</v>
      </c>
    </row>
    <row r="18" spans="1:5" ht="24" customHeight="1" x14ac:dyDescent="0.2">
      <c r="A18" s="52" t="s">
        <v>188</v>
      </c>
      <c r="B18" s="48"/>
    </row>
    <row r="19" spans="1:5" ht="24" customHeight="1" x14ac:dyDescent="0.2">
      <c r="A19" s="52" t="s">
        <v>189</v>
      </c>
      <c r="B19" s="48"/>
    </row>
    <row r="20" spans="1:5" ht="24" customHeight="1" x14ac:dyDescent="0.2">
      <c r="A20" s="52" t="s">
        <v>190</v>
      </c>
      <c r="B20" s="48"/>
      <c r="C20" s="73" t="s">
        <v>191</v>
      </c>
      <c r="D20" s="74"/>
      <c r="E20" s="74"/>
    </row>
    <row r="21" spans="1:5" ht="24" customHeight="1" x14ac:dyDescent="0.2">
      <c r="A21" s="52" t="s">
        <v>192</v>
      </c>
      <c r="B21" s="48"/>
    </row>
    <row r="22" spans="1:5" ht="24" customHeight="1" x14ac:dyDescent="0.2">
      <c r="A22" s="52" t="s">
        <v>186</v>
      </c>
      <c r="B22" s="53">
        <f>SUM(B18:B21)</f>
        <v>0</v>
      </c>
    </row>
    <row r="24" spans="1:5" ht="26.25" customHeight="1" x14ac:dyDescent="0.2">
      <c r="A24" s="66" t="s">
        <v>193</v>
      </c>
      <c r="B24" s="67"/>
      <c r="C24" s="67"/>
      <c r="D24" s="67"/>
      <c r="E24" s="68"/>
    </row>
    <row r="25" spans="1:5" ht="22.5" customHeight="1" x14ac:dyDescent="0.2">
      <c r="A25" s="66" t="s">
        <v>194</v>
      </c>
      <c r="B25" s="67"/>
      <c r="C25" s="67"/>
      <c r="D25" s="67"/>
      <c r="E25" s="68"/>
    </row>
  </sheetData>
  <mergeCells count="18">
    <mergeCell ref="B1:E1"/>
    <mergeCell ref="A2:E2"/>
    <mergeCell ref="B3:E3"/>
    <mergeCell ref="B4:E4"/>
    <mergeCell ref="B5:E5"/>
    <mergeCell ref="A6:E6"/>
    <mergeCell ref="A7:E7"/>
    <mergeCell ref="B15:D15"/>
    <mergeCell ref="C20:E20"/>
    <mergeCell ref="A24:E24"/>
    <mergeCell ref="A25:E25"/>
    <mergeCell ref="A8:E8"/>
    <mergeCell ref="B9:D9"/>
    <mergeCell ref="B10:D10"/>
    <mergeCell ref="B11:D11"/>
    <mergeCell ref="B12:D12"/>
    <mergeCell ref="B13:D13"/>
    <mergeCell ref="B14:D14"/>
  </mergeCells>
  <printOptions horizontalCentered="1"/>
  <pageMargins left="0.7" right="0.7" top="0.75" bottom="0.75" header="0" footer="0"/>
  <pageSetup paperSize="9" pageOrder="overThenDown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FORMAÇÃO DE PREÇOS</vt:lpstr>
      <vt:lpstr>BDI COMPOSIÇÃO ANALITICA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CAROLINA</dc:creator>
  <cp:lastModifiedBy>Divaní</cp:lastModifiedBy>
  <dcterms:created xsi:type="dcterms:W3CDTF">2023-05-10T18:25:33Z</dcterms:created>
  <dcterms:modified xsi:type="dcterms:W3CDTF">2023-06-02T14:08:50Z</dcterms:modified>
</cp:coreProperties>
</file>